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stb_jasmineg\Desktop\F1 Cess - 4 Sep 2023\"/>
    </mc:Choice>
  </mc:AlternateContent>
  <xr:revisionPtr revIDLastSave="0" documentId="13_ncr:1_{C5CF6375-F006-480D-A219-810CE7C00904}" xr6:coauthVersionLast="47" xr6:coauthVersionMax="47" xr10:uidLastSave="{00000000-0000-0000-0000-000000000000}"/>
  <bookViews>
    <workbookView xWindow="-120" yWindow="-120" windowWidth="29040" windowHeight="15840" xr2:uid="{00000000-000D-0000-FFFF-FFFF00000000}"/>
  </bookViews>
  <sheets>
    <sheet name="Cess Form" sheetId="2" r:id="rId1"/>
    <sheet name="Annex A" sheetId="6" r:id="rId2"/>
    <sheet name="Annex B"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6" i="2" l="1"/>
  <c r="G47" i="2"/>
  <c r="K52" i="2"/>
  <c r="K51" i="2"/>
  <c r="K46" i="2"/>
  <c r="K45" i="2"/>
  <c r="G45" i="2"/>
  <c r="G52" i="2"/>
  <c r="G51" i="2"/>
  <c r="K50" i="2" l="1"/>
  <c r="G48" i="2" l="1"/>
  <c r="G49" i="2"/>
  <c r="C54" i="2" l="1"/>
  <c r="D54" i="2"/>
  <c r="E54" i="2"/>
  <c r="F54" i="2"/>
  <c r="H54" i="2"/>
  <c r="I54" i="2"/>
  <c r="J54" i="2"/>
  <c r="B54" i="2"/>
  <c r="H44" i="6" l="1"/>
  <c r="G48" i="6"/>
  <c r="G44" i="6"/>
  <c r="I47" i="6"/>
  <c r="H47" i="6"/>
  <c r="I46" i="6"/>
  <c r="I48" i="6" s="1"/>
  <c r="H46" i="6"/>
  <c r="H48" i="6" s="1"/>
  <c r="I43" i="6"/>
  <c r="H43" i="6"/>
  <c r="I42" i="6"/>
  <c r="I44" i="6" s="1"/>
  <c r="H42" i="6"/>
  <c r="I23" i="6"/>
  <c r="H23" i="6"/>
  <c r="I22" i="6"/>
  <c r="H22" i="6"/>
  <c r="I19" i="6"/>
  <c r="H19" i="6"/>
  <c r="I18" i="6"/>
  <c r="H18" i="6"/>
  <c r="G40" i="6" l="1"/>
  <c r="I39" i="6"/>
  <c r="H39" i="6"/>
  <c r="I38" i="6"/>
  <c r="H38" i="6"/>
  <c r="G36" i="6"/>
  <c r="I35" i="6"/>
  <c r="H35" i="6"/>
  <c r="I34" i="6"/>
  <c r="H34" i="6"/>
  <c r="G32" i="6"/>
  <c r="I31" i="6"/>
  <c r="H31" i="6"/>
  <c r="I30" i="6"/>
  <c r="H30" i="6"/>
  <c r="G28" i="6"/>
  <c r="I27" i="6"/>
  <c r="H27" i="6"/>
  <c r="I26" i="6"/>
  <c r="H26" i="6"/>
  <c r="G16" i="6"/>
  <c r="I15" i="6"/>
  <c r="H15" i="6"/>
  <c r="I14" i="6"/>
  <c r="H14" i="6"/>
  <c r="H40" i="6" l="1"/>
  <c r="H32" i="6"/>
  <c r="I32" i="6"/>
  <c r="I40" i="6"/>
  <c r="H16" i="6"/>
  <c r="H36" i="6"/>
  <c r="I36" i="6"/>
  <c r="I28" i="6"/>
  <c r="I16" i="6"/>
  <c r="H28" i="6"/>
  <c r="K48" i="2" l="1"/>
  <c r="K49" i="2"/>
  <c r="K47" i="2"/>
  <c r="G50" i="2"/>
  <c r="G43" i="2"/>
  <c r="K43" i="2"/>
  <c r="K54" i="2" l="1"/>
  <c r="G54" i="2"/>
  <c r="G61" i="2" l="1"/>
  <c r="G62" i="2" l="1"/>
  <c r="G63" i="2" s="1"/>
  <c r="G65" i="2" l="1"/>
  <c r="G68" i="2" s="1"/>
  <c r="G7" i="2" s="1"/>
</calcChain>
</file>

<file path=xl/sharedStrings.xml><?xml version="1.0" encoding="utf-8"?>
<sst xmlns="http://schemas.openxmlformats.org/spreadsheetml/2006/main" count="144" uniqueCount="106">
  <si>
    <t>Cess Returns Form</t>
  </si>
  <si>
    <t>DETAILS</t>
  </si>
  <si>
    <t>HOTEL CESS Ref No. :</t>
  </si>
  <si>
    <t>HOTEL NAME :</t>
  </si>
  <si>
    <t>AMOUNT :</t>
  </si>
  <si>
    <t>GENERAL INSTRUCTIONS</t>
  </si>
  <si>
    <t>Please read the following instructions carefully before completing the form</t>
  </si>
  <si>
    <t>Tourism event and taxable period</t>
  </si>
  <si>
    <t>Cess rate</t>
  </si>
  <si>
    <t xml:space="preserve">The Cess rates applicable during this period shall be: </t>
  </si>
  <si>
    <t>Due Date</t>
  </si>
  <si>
    <t>Payment</t>
  </si>
  <si>
    <t>Penalty</t>
  </si>
  <si>
    <t>Annex</t>
  </si>
  <si>
    <t xml:space="preserve">and your hotel has been activated (whether fully or partially) to provide such accommodation during the taxable period. </t>
  </si>
  <si>
    <t>Enquiry</t>
  </si>
  <si>
    <t>INSTRUCTIONS</t>
  </si>
  <si>
    <t>1) Please indicate and select the cess rate applicable for your hotel</t>
  </si>
  <si>
    <t>Cess Rate</t>
  </si>
  <si>
    <t>Please tick only 1 box</t>
  </si>
  <si>
    <r>
      <t xml:space="preserve">2) </t>
    </r>
    <r>
      <rPr>
        <b/>
        <u/>
        <sz val="11"/>
        <rFont val="Calibri"/>
        <family val="2"/>
        <scheme val="minor"/>
      </rPr>
      <t>ALL</t>
    </r>
    <r>
      <rPr>
        <b/>
        <sz val="11"/>
        <rFont val="Calibri"/>
        <family val="2"/>
        <scheme val="minor"/>
      </rPr>
      <t xml:space="preserve"> </t>
    </r>
    <r>
      <rPr>
        <sz val="11"/>
        <rFont val="Calibri"/>
        <family val="2"/>
        <scheme val="minor"/>
      </rPr>
      <t xml:space="preserve">columns are mandatory. If the figure is zero or not applicable, please indicate as '0'. </t>
    </r>
  </si>
  <si>
    <t>DATE</t>
  </si>
  <si>
    <t>Quantity</t>
  </si>
  <si>
    <t>Taxable transaction paid in money **
($)</t>
  </si>
  <si>
    <t>Total gross receipts derived (i.e. total taxable transaction paid in money)
($)
(c)+(d)</t>
  </si>
  <si>
    <t>Available rooms  for sale</t>
  </si>
  <si>
    <t>Taxable transactions where gross receipts is the amount treated as gross receipts derived*</t>
  </si>
  <si>
    <t>Taxable transactions paid in money*
(a)</t>
  </si>
  <si>
    <t xml:space="preserve">ROOM ONLY
($)
(c)
</t>
  </si>
  <si>
    <t>ROOM PACKAGE (^)</t>
  </si>
  <si>
    <t>(1) Complimentary/Given as a gift
(2) Part of a contractual package
(i)</t>
  </si>
  <si>
    <t>Taxable transactions paid in money's worth or money and money's worth 
(incl. no-show and cancelled transactions where all the money's worth or money and money's worth used to book the room is forfeited)
(ii)</t>
  </si>
  <si>
    <t>Rooms Only 
(Paid+no-show)
(a)</t>
  </si>
  <si>
    <t xml:space="preserve"> Room Packages(#)
(Paid+no-show)
(b)</t>
  </si>
  <si>
    <t>Total rooms and room packages paid in money
(a)+(b)</t>
  </si>
  <si>
    <t xml:space="preserve">Room Revenue
($)
(d)
</t>
  </si>
  <si>
    <t xml:space="preserve">Other Revenue
($)
(e)
</t>
  </si>
  <si>
    <t>Example</t>
  </si>
  <si>
    <t>Total</t>
  </si>
  <si>
    <t>* Every unique transaction should only be accounted once in either column (i), (ii), (a) or (b), depending on the transaction type. Please take note not to double-count the transactions.</t>
  </si>
  <si>
    <t>** For any partial cancellation charges imposed where money is collected, it should be declared under ‘Total gross receipts derived (i.e. total taxable transactions paid in money)’</t>
  </si>
  <si>
    <t>TABULATION (The spreadsheet will calculate the amounts based on the inputted data from the above table)</t>
  </si>
  <si>
    <r>
      <t xml:space="preserve">Amount treated as the gross receipts derived from a taxable transaction </t>
    </r>
    <r>
      <rPr>
        <sz val="11"/>
        <color theme="1"/>
        <rFont val="Calibri"/>
        <family val="2"/>
        <scheme val="minor"/>
      </rPr>
      <t>(Total taxable transaction paid in money/Total paid+no-show lettings)</t>
    </r>
  </si>
  <si>
    <t>Total amount treated as the gross receipts derived for (i) and (ii)</t>
  </si>
  <si>
    <t>Total gross receipts derived and total amount treated as gross receipts derived</t>
  </si>
  <si>
    <r>
      <t xml:space="preserve">Cess Payable </t>
    </r>
    <r>
      <rPr>
        <sz val="11"/>
        <color theme="1"/>
        <rFont val="Calibri"/>
        <family val="2"/>
        <scheme val="minor"/>
      </rPr>
      <t>(Total gross receipts derived + total amount treated as gross receipt derived) x Cess Rate</t>
    </r>
  </si>
  <si>
    <t>Late payment penalty</t>
  </si>
  <si>
    <t>Additional penalty</t>
  </si>
  <si>
    <t>Total amount payable (including penalty and additional penalty if any):</t>
  </si>
  <si>
    <t>DECLARATION</t>
  </si>
  <si>
    <t xml:space="preserve">I declare that the information provided in this form is true and complete. </t>
  </si>
  <si>
    <t>Name of Chief Financial Officer</t>
  </si>
  <si>
    <t>Signature &amp; Date</t>
  </si>
  <si>
    <t>ANNEX A</t>
  </si>
  <si>
    <t>Please note that it is mandatory to submit Annex A if you have reported "REVENUE FROM ROOM PACKAGES SOLD" in the CESS RETURNS FORM.</t>
  </si>
  <si>
    <t>Please provide the revenue breakdown/allocation for each type of room package sold.</t>
  </si>
  <si>
    <t>Dates</t>
  </si>
  <si>
    <t>Package
Name</t>
  </si>
  <si>
    <t>BREAKDOWN OF REVENUE FROM EACH ROOM PACKAGE SOLD</t>
  </si>
  <si>
    <t>TOTAL REVENUE FROM ROOM PACKAGES SOLD</t>
  </si>
  <si>
    <t>Room Revenue
($)
(1)</t>
  </si>
  <si>
    <t>F &amp; B
($)
(2)</t>
  </si>
  <si>
    <t>F1® Ticket
($)
(3)</t>
  </si>
  <si>
    <t>Misc
($)
(4)</t>
  </si>
  <si>
    <t>Number of Room Packages
(5)
total as per (#) in Cess Returns Form</t>
  </si>
  <si>
    <t>Room Revenue
($)
(1) x (5)
total as per (d) in Cess Returns Form</t>
  </si>
  <si>
    <t>Other Revenue
($)
[(2) + (3) + (4)] x (6)
total as per (e) in Cess Returns Form</t>
  </si>
  <si>
    <t>Package A</t>
  </si>
  <si>
    <t>Package B</t>
  </si>
  <si>
    <t>[Package Name]</t>
  </si>
  <si>
    <t>ANNEX B</t>
  </si>
  <si>
    <t xml:space="preserve">Please note that it is mandatory to submit Annex B if you have a contract with the Government (or any public body thereunder) to provide accommodation for the purpose of isolation to prevent </t>
  </si>
  <si>
    <t xml:space="preserve">the spread of COVID-19 or other diseases, and your hotel has been activated (whether fully or partially) to provide such accommodation during the taxable period. </t>
  </si>
  <si>
    <t>Such Government-contracted accommodation includes Community Isolation Facility (CIF), Government Quarantine Facility (GQF), Stay Home Notice Designated Facility (SDF) and Swab Isolation Facility (SIF).</t>
  </si>
  <si>
    <t>Example:</t>
  </si>
  <si>
    <t>Period of use as Government-contracted accommodation</t>
  </si>
  <si>
    <t>Date of activation notice</t>
  </si>
  <si>
    <t>Commencement date for use</t>
  </si>
  <si>
    <t>End date for use (if available)</t>
  </si>
  <si>
    <t>Extent of activation</t>
  </si>
  <si>
    <t>Full or partial activation*</t>
  </si>
  <si>
    <t>Full activation</t>
  </si>
  <si>
    <t>No. of rooms activated for use</t>
  </si>
  <si>
    <t>Contracting Government agency or public body</t>
  </si>
  <si>
    <t xml:space="preserve">Name of contact person </t>
  </si>
  <si>
    <t>Ms Mary Tan</t>
  </si>
  <si>
    <t>Email address of contact person</t>
  </si>
  <si>
    <t>Mary_tan@agency.gov.sg</t>
  </si>
  <si>
    <t xml:space="preserve">Commencement date for use </t>
  </si>
  <si>
    <r>
      <t xml:space="preserve">*Please indicate "Full activation" if </t>
    </r>
    <r>
      <rPr>
        <i/>
        <u/>
        <sz val="11"/>
        <color theme="1"/>
        <rFont val="Calibri"/>
        <family val="2"/>
        <scheme val="minor"/>
      </rPr>
      <t>all</t>
    </r>
    <r>
      <rPr>
        <i/>
        <sz val="11"/>
        <color theme="1"/>
        <rFont val="Calibri"/>
        <family val="2"/>
        <scheme val="minor"/>
      </rPr>
      <t xml:space="preserve"> available rooms in the hotel are activated for use as Government-contracted accommodation. </t>
    </r>
  </si>
  <si>
    <t>Total Summation (14 to 17 Sep 2023 only)</t>
  </si>
  <si>
    <t>Formula 1 Singapore Airlines Singapore Grand Prix 2023</t>
  </si>
  <si>
    <t>Information submitted for 12, 13, 18 and 19 September 2023 is for statistical purpose only.  Cess will not be levied on the gross receipts derived on these days.</t>
  </si>
  <si>
    <t>Please complete and submit the signed Cess Returns Form and Cess Payment no later than 17 November 2023.</t>
  </si>
  <si>
    <t xml:space="preserve">Payment can be made via bank transfer or Paynow. Please refer to Section 8 of the Guide for Tourism Event Establishments (Hotel Industry) for the details. </t>
  </si>
  <si>
    <t>In the event that the Cess Payment is not made by 17 November 2023, a one-time penalty equaivalent to 5% of the outstanding Cess will be imposed.</t>
  </si>
  <si>
    <t>If the Cess is still unpaid by 16 January 2024, an additional penalty of 2% of the unpaid Cess shall be payable for each completed month that the Cess remains unpaid commencing from 18 November 2023. The total additional penalty shall not exceed 50% of the amount of cess outstanding.</t>
  </si>
  <si>
    <r>
      <t xml:space="preserve">Please note that it is mandatory to complete and submit </t>
    </r>
    <r>
      <rPr>
        <b/>
        <sz val="11"/>
        <rFont val="Calibri"/>
        <family val="2"/>
        <scheme val="minor"/>
      </rPr>
      <t>Annex A</t>
    </r>
    <r>
      <rPr>
        <sz val="11"/>
        <rFont val="Calibri"/>
        <family val="2"/>
        <scheme val="minor"/>
      </rPr>
      <t xml:space="preserve"> if you have reported "REVENUE FROM ROOM PACKAGES SOLD" marked as (^) in the Cess Returns Form</t>
    </r>
  </si>
  <si>
    <r>
      <t xml:space="preserve">Please also submit </t>
    </r>
    <r>
      <rPr>
        <b/>
        <sz val="11"/>
        <rFont val="Calibri"/>
        <family val="2"/>
        <scheme val="minor"/>
      </rPr>
      <t>Annex B</t>
    </r>
    <r>
      <rPr>
        <sz val="11"/>
        <rFont val="Calibri"/>
        <family val="2"/>
        <scheme val="minor"/>
      </rPr>
      <t xml:space="preserve"> if you have a contract with the Government (or any public body thereunder) to provide accommodation for the purpose of isolation to prevent the spread of COVID-19 or other diseases (only applicable in the event of COVID-19 Outbreak)</t>
    </r>
  </si>
  <si>
    <t>For enquiry, please call 6736 6622 or email us at stb_f1cesscollection@stb.gov.sg</t>
  </si>
  <si>
    <t xml:space="preserve">a) 30% of the gross receipts derived or treated as derived from each taxable transaction for the hotels specified in Part 1 of the Schedule in the Singapore Tourism (Cess Collection) (Formula 1 Singapore Airlines Singapore Grand Prix 2023) Order 2023; </t>
  </si>
  <si>
    <t xml:space="preserve">b) 20% of the gross receipts derived or treated as derived from each taxable transaction for the hotels specified in Part 2 of the Schedule in the Singapore Tourism (Cess Collection) (Formula 1 Singapore Airlines Singapore Grand Prix 2023) Order 2023; </t>
  </si>
  <si>
    <t xml:space="preserve">The taxable period for the Formula 1 Singapore Airlines Singapore Grand Prix 2023 shall cover the period from 14 September 2023 to 17 September 2023 (both dates inclusive). </t>
  </si>
  <si>
    <r>
      <t xml:space="preserve">Please refer to the Formula 1  2023 Cess notification </t>
    </r>
    <r>
      <rPr>
        <u/>
        <sz val="11"/>
        <rFont val="Calibri"/>
        <family val="2"/>
        <scheme val="minor"/>
      </rPr>
      <t>emailed</t>
    </r>
    <r>
      <rPr>
        <sz val="11"/>
        <rFont val="Calibri"/>
        <family val="2"/>
        <scheme val="minor"/>
      </rPr>
      <t xml:space="preserve"> to your hotel on 5 Sep 2023 to check the rate applicable to your hotel.</t>
    </r>
  </si>
  <si>
    <t xml:space="preserve">Please refer to section (5)(a) and (b) of the Guide for Tourism Event Establishments (Hotel Industry)  for more information on determining the gross receipts derived or treated as derived from each taxable transaction.  </t>
  </si>
  <si>
    <t xml:space="preserve">3) The spreadsheet will auto-calculate the amounts in the Tabulation segment in rows 60 - 68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</si>
</sst>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_(&quot;$&quot;* #,##0.00_);_(&quot;$&quot;* \(#,##0.00\);_(&quot;$&quot;* &quot;-&quot;??_);_(@_)"/>
    <numFmt numFmtId="165" formatCode="_(* #,##0.00_);_(* \(#,##0.00\);_(* &quot;-&quot;??_);_(@_)"/>
    <numFmt numFmtId="166" formatCode="dd\-mmm\-yy"/>
    <numFmt numFmtId="167" formatCode="&quot;$&quot;#,##0.00"/>
    <numFmt numFmtId="168" formatCode="[$-409]d\-mmm\-yy;@"/>
  </numFmts>
  <fonts count="16"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sz val="11"/>
      <name val="Calibri"/>
      <family val="2"/>
      <scheme val="minor"/>
    </font>
    <font>
      <u/>
      <sz val="11"/>
      <color theme="1"/>
      <name val="Calibri"/>
      <family val="2"/>
      <scheme val="minor"/>
    </font>
    <font>
      <b/>
      <sz val="10"/>
      <name val="Arial"/>
      <family val="2"/>
    </font>
    <font>
      <sz val="10"/>
      <name val="Arial"/>
      <family val="2"/>
    </font>
    <font>
      <sz val="10"/>
      <color indexed="8"/>
      <name val="Arial"/>
      <family val="2"/>
    </font>
    <font>
      <b/>
      <u/>
      <sz val="11"/>
      <name val="Calibri"/>
      <family val="2"/>
      <scheme val="minor"/>
    </font>
    <font>
      <b/>
      <sz val="16"/>
      <name val="Calibri"/>
      <family val="2"/>
      <scheme val="minor"/>
    </font>
    <font>
      <i/>
      <sz val="11"/>
      <color theme="1"/>
      <name val="Calibri"/>
      <family val="2"/>
      <scheme val="minor"/>
    </font>
    <font>
      <i/>
      <u/>
      <sz val="11"/>
      <color theme="1"/>
      <name val="Calibri"/>
      <family val="2"/>
      <scheme val="minor"/>
    </font>
    <font>
      <b/>
      <sz val="11"/>
      <color rgb="FFFF0000"/>
      <name val="Calibri"/>
      <family val="2"/>
      <scheme val="minor"/>
    </font>
    <font>
      <u/>
      <sz val="1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indexed="22"/>
        <bgColor indexed="64"/>
      </patternFill>
    </fill>
    <fill>
      <patternFill patternType="solid">
        <fgColor theme="7"/>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tint="0.39994506668294322"/>
        <bgColor indexed="64"/>
      </patternFill>
    </fill>
    <fill>
      <patternFill patternType="solid">
        <fgColor rgb="FFD9EBCD"/>
        <bgColor indexed="64"/>
      </patternFill>
    </fill>
    <fill>
      <patternFill patternType="solid">
        <fgColor theme="7" tint="0.3999450666829432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8" tint="0.79998168889431442"/>
        <bgColor indexed="64"/>
      </patternFill>
    </fill>
  </fills>
  <borders count="33">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4">
    <xf numFmtId="0" fontId="0" fillId="0" borderId="0"/>
    <xf numFmtId="164"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cellStyleXfs>
  <cellXfs count="237">
    <xf numFmtId="0" fontId="0" fillId="0" borderId="0" xfId="0"/>
    <xf numFmtId="0" fontId="1" fillId="0" borderId="0" xfId="0" applyFont="1"/>
    <xf numFmtId="0" fontId="2" fillId="0" borderId="0" xfId="0" applyFont="1"/>
    <xf numFmtId="0" fontId="0" fillId="0" borderId="0" xfId="0" applyAlignment="1">
      <alignment wrapText="1"/>
    </xf>
    <xf numFmtId="0" fontId="1" fillId="2" borderId="0" xfId="0" applyFont="1" applyFill="1"/>
    <xf numFmtId="0" fontId="2" fillId="0" borderId="0" xfId="0" applyFont="1" applyAlignment="1">
      <alignment horizontal="center"/>
    </xf>
    <xf numFmtId="0" fontId="1" fillId="0" borderId="0" xfId="0" applyFont="1" applyAlignment="1">
      <alignment horizontal="left" vertical="top"/>
    </xf>
    <xf numFmtId="0" fontId="1" fillId="0" borderId="0" xfId="0" applyFont="1" applyAlignment="1">
      <alignment vertical="top" wrapText="1"/>
    </xf>
    <xf numFmtId="0" fontId="0" fillId="2" borderId="0" xfId="0" applyFill="1"/>
    <xf numFmtId="0" fontId="1" fillId="2" borderId="0" xfId="0" applyFont="1" applyFill="1" applyAlignment="1">
      <alignment horizontal="left"/>
    </xf>
    <xf numFmtId="0" fontId="1" fillId="0" borderId="3" xfId="0" applyFont="1" applyBorder="1" applyAlignment="1">
      <alignment horizontal="left"/>
    </xf>
    <xf numFmtId="0" fontId="1" fillId="0" borderId="3" xfId="0" applyFont="1" applyBorder="1"/>
    <xf numFmtId="0" fontId="0" fillId="6" borderId="3" xfId="0" applyFill="1" applyBorder="1"/>
    <xf numFmtId="164" fontId="0" fillId="6" borderId="3" xfId="0" applyNumberFormat="1" applyFill="1" applyBorder="1"/>
    <xf numFmtId="164" fontId="0" fillId="0" borderId="3" xfId="0" applyNumberFormat="1" applyBorder="1"/>
    <xf numFmtId="0" fontId="5" fillId="6" borderId="3" xfId="0" applyFont="1" applyFill="1" applyBorder="1" applyAlignment="1">
      <alignment vertical="top"/>
    </xf>
    <xf numFmtId="0" fontId="5" fillId="6" borderId="3" xfId="0" applyFont="1" applyFill="1" applyBorder="1" applyAlignment="1">
      <alignment horizontal="center" vertical="top"/>
    </xf>
    <xf numFmtId="164" fontId="5" fillId="6" borderId="3" xfId="1" applyFont="1" applyFill="1" applyBorder="1" applyAlignment="1" applyProtection="1">
      <alignment vertical="top"/>
    </xf>
    <xf numFmtId="164" fontId="5" fillId="6" borderId="3" xfId="1" applyFont="1" applyFill="1" applyBorder="1" applyAlignment="1" applyProtection="1">
      <alignment horizontal="center" vertical="top"/>
    </xf>
    <xf numFmtId="0" fontId="5" fillId="0" borderId="3" xfId="0" applyFont="1" applyBorder="1" applyAlignment="1">
      <alignment horizontal="center" vertical="top"/>
    </xf>
    <xf numFmtId="164" fontId="5" fillId="0" borderId="3" xfId="1" applyFont="1" applyFill="1" applyBorder="1" applyAlignment="1" applyProtection="1">
      <alignment vertical="top"/>
    </xf>
    <xf numFmtId="0" fontId="5" fillId="0" borderId="3" xfId="0" applyFont="1" applyBorder="1" applyAlignment="1" applyProtection="1">
      <alignment horizontal="center" vertical="top"/>
      <protection locked="0"/>
    </xf>
    <xf numFmtId="164" fontId="5" fillId="3" borderId="3" xfId="1" applyFont="1" applyFill="1" applyBorder="1" applyAlignment="1" applyProtection="1">
      <alignment vertical="top"/>
      <protection locked="0"/>
    </xf>
    <xf numFmtId="164" fontId="1" fillId="0" borderId="0" xfId="0" applyNumberFormat="1" applyFont="1"/>
    <xf numFmtId="0" fontId="4" fillId="5" borderId="3" xfId="0" applyFont="1" applyFill="1" applyBorder="1" applyAlignment="1">
      <alignment horizontal="center" vertical="top" wrapText="1"/>
    </xf>
    <xf numFmtId="167" fontId="0" fillId="0" borderId="0" xfId="0" applyNumberFormat="1"/>
    <xf numFmtId="0" fontId="5" fillId="0" borderId="5" xfId="0" applyFont="1" applyBorder="1" applyAlignment="1">
      <alignment horizontal="right" vertical="top"/>
    </xf>
    <xf numFmtId="0" fontId="5" fillId="0" borderId="5" xfId="0" applyFont="1" applyBorder="1" applyAlignment="1">
      <alignment horizontal="center" vertical="top"/>
    </xf>
    <xf numFmtId="164" fontId="5" fillId="0" borderId="5" xfId="1" applyFont="1" applyFill="1" applyBorder="1" applyAlignment="1" applyProtection="1">
      <alignment vertical="top"/>
    </xf>
    <xf numFmtId="164" fontId="5" fillId="0" borderId="5" xfId="1" applyFont="1" applyFill="1" applyBorder="1" applyAlignment="1" applyProtection="1">
      <alignment horizontal="center" vertical="top"/>
    </xf>
    <xf numFmtId="0" fontId="0" fillId="0" borderId="5" xfId="0" applyBorder="1"/>
    <xf numFmtId="0" fontId="4" fillId="4" borderId="8" xfId="0" applyFont="1" applyFill="1" applyBorder="1" applyAlignment="1">
      <alignment horizontal="center" vertical="top"/>
    </xf>
    <xf numFmtId="0" fontId="0" fillId="0" borderId="0" xfId="0" applyAlignment="1">
      <alignment horizontal="left" vertical="top"/>
    </xf>
    <xf numFmtId="0" fontId="0" fillId="0" borderId="0" xfId="0" applyAlignment="1">
      <alignment horizontal="center"/>
    </xf>
    <xf numFmtId="0" fontId="1" fillId="0" borderId="0" xfId="0" applyFont="1" applyAlignment="1">
      <alignment horizontal="left"/>
    </xf>
    <xf numFmtId="0" fontId="7" fillId="8" borderId="9" xfId="0" applyFont="1" applyFill="1" applyBorder="1" applyAlignment="1">
      <alignment vertical="top"/>
    </xf>
    <xf numFmtId="0" fontId="8" fillId="8" borderId="10" xfId="0" applyFont="1" applyFill="1" applyBorder="1" applyAlignment="1">
      <alignment vertical="top"/>
    </xf>
    <xf numFmtId="0" fontId="8" fillId="8" borderId="11" xfId="0" applyFont="1" applyFill="1" applyBorder="1" applyAlignment="1">
      <alignment vertical="top"/>
    </xf>
    <xf numFmtId="0" fontId="8" fillId="0" borderId="12" xfId="0" applyFont="1" applyBorder="1" applyAlignment="1">
      <alignment vertical="top"/>
    </xf>
    <xf numFmtId="0" fontId="8" fillId="0" borderId="0" xfId="0" applyFont="1" applyAlignment="1">
      <alignment vertical="top"/>
    </xf>
    <xf numFmtId="0" fontId="8" fillId="0" borderId="13" xfId="0" applyFont="1" applyBorder="1" applyAlignment="1">
      <alignment vertical="top"/>
    </xf>
    <xf numFmtId="0" fontId="7" fillId="0" borderId="12" xfId="0" applyFont="1" applyBorder="1" applyAlignment="1">
      <alignment vertical="top"/>
    </xf>
    <xf numFmtId="15" fontId="7" fillId="4" borderId="25" xfId="0" applyNumberFormat="1" applyFont="1" applyFill="1" applyBorder="1" applyAlignment="1">
      <alignment horizontal="right" vertical="top"/>
    </xf>
    <xf numFmtId="0" fontId="8" fillId="4" borderId="3" xfId="0" applyFont="1" applyFill="1" applyBorder="1" applyAlignment="1">
      <alignment horizontal="center" vertical="top"/>
    </xf>
    <xf numFmtId="0" fontId="8" fillId="4" borderId="3" xfId="2" applyNumberFormat="1" applyFont="1" applyFill="1" applyBorder="1" applyAlignment="1" applyProtection="1">
      <alignment horizontal="center" vertical="top"/>
    </xf>
    <xf numFmtId="164" fontId="8" fillId="4" borderId="3" xfId="1" applyFont="1" applyFill="1" applyBorder="1" applyAlignment="1" applyProtection="1">
      <alignment vertical="top"/>
    </xf>
    <xf numFmtId="164" fontId="8" fillId="4" borderId="26" xfId="1" applyFont="1" applyFill="1" applyBorder="1" applyAlignment="1" applyProtection="1">
      <alignment vertical="top"/>
    </xf>
    <xf numFmtId="15" fontId="8" fillId="0" borderId="25" xfId="0" applyNumberFormat="1" applyFont="1" applyBorder="1" applyAlignment="1" applyProtection="1">
      <alignment horizontal="right" vertical="top"/>
      <protection locked="0"/>
    </xf>
    <xf numFmtId="0" fontId="8" fillId="0" borderId="3" xfId="0" applyFont="1" applyBorder="1" applyAlignment="1" applyProtection="1">
      <alignment horizontal="center" vertical="top"/>
      <protection locked="0"/>
    </xf>
    <xf numFmtId="164" fontId="8" fillId="0" borderId="3" xfId="1" applyFont="1" applyBorder="1" applyAlignment="1" applyProtection="1">
      <alignment horizontal="center" vertical="top"/>
      <protection locked="0"/>
    </xf>
    <xf numFmtId="164" fontId="8" fillId="0" borderId="24" xfId="1" applyFont="1" applyBorder="1" applyAlignment="1" applyProtection="1">
      <alignment horizontal="center" vertical="top"/>
      <protection locked="0"/>
    </xf>
    <xf numFmtId="15" fontId="7" fillId="4" borderId="25" xfId="0" applyNumberFormat="1" applyFont="1" applyFill="1" applyBorder="1" applyAlignment="1" applyProtection="1">
      <alignment horizontal="right" vertical="top"/>
      <protection locked="0"/>
    </xf>
    <xf numFmtId="0" fontId="8" fillId="4" borderId="3" xfId="0" applyFont="1" applyFill="1" applyBorder="1" applyAlignment="1" applyProtection="1">
      <alignment horizontal="center" vertical="top"/>
      <protection locked="0"/>
    </xf>
    <xf numFmtId="0" fontId="8" fillId="4" borderId="3" xfId="2" applyNumberFormat="1" applyFont="1" applyFill="1" applyBorder="1" applyAlignment="1" applyProtection="1">
      <alignment horizontal="center" vertical="top"/>
      <protection locked="0"/>
    </xf>
    <xf numFmtId="164" fontId="8" fillId="4" borderId="3" xfId="1" applyFont="1" applyFill="1" applyBorder="1" applyAlignment="1" applyProtection="1">
      <alignment vertical="top"/>
      <protection locked="0"/>
    </xf>
    <xf numFmtId="164" fontId="8" fillId="4" borderId="26" xfId="1" applyFont="1" applyFill="1" applyBorder="1" applyAlignment="1" applyProtection="1">
      <alignment vertical="top"/>
      <protection locked="0"/>
    </xf>
    <xf numFmtId="164" fontId="8" fillId="0" borderId="3" xfId="1" applyFont="1" applyFill="1" applyBorder="1" applyAlignment="1" applyProtection="1">
      <alignment horizontal="center" vertical="top"/>
      <protection locked="0"/>
    </xf>
    <xf numFmtId="164" fontId="8" fillId="0" borderId="24" xfId="1" applyFont="1" applyFill="1" applyBorder="1" applyAlignment="1" applyProtection="1">
      <alignment horizontal="center" vertical="top"/>
      <protection locked="0"/>
    </xf>
    <xf numFmtId="164" fontId="8" fillId="0" borderId="3" xfId="1" applyFont="1" applyFill="1" applyBorder="1" applyAlignment="1" applyProtection="1">
      <alignment vertical="top"/>
      <protection locked="0"/>
    </xf>
    <xf numFmtId="164" fontId="8" fillId="0" borderId="26" xfId="1" applyFont="1" applyFill="1" applyBorder="1" applyAlignment="1" applyProtection="1">
      <alignment vertical="top"/>
      <protection locked="0"/>
    </xf>
    <xf numFmtId="0" fontId="0" fillId="0" borderId="0" xfId="0" applyProtection="1">
      <protection locked="0"/>
    </xf>
    <xf numFmtId="0" fontId="9" fillId="6" borderId="25" xfId="0" applyFont="1" applyFill="1" applyBorder="1" applyAlignment="1">
      <alignment vertical="top"/>
    </xf>
    <xf numFmtId="0" fontId="8" fillId="6" borderId="3" xfId="0" applyFont="1" applyFill="1" applyBorder="1" applyAlignment="1">
      <alignment horizontal="center" vertical="top" wrapText="1"/>
    </xf>
    <xf numFmtId="164" fontId="8" fillId="6" borderId="3" xfId="1" applyFont="1" applyFill="1" applyBorder="1" applyAlignment="1" applyProtection="1">
      <alignment horizontal="center" vertical="top" wrapText="1"/>
    </xf>
    <xf numFmtId="164" fontId="8" fillId="6" borderId="26" xfId="1" applyFont="1" applyFill="1" applyBorder="1" applyAlignment="1" applyProtection="1">
      <alignment horizontal="center" vertical="top" wrapText="1"/>
    </xf>
    <xf numFmtId="15" fontId="8" fillId="6" borderId="25" xfId="0" applyNumberFormat="1" applyFont="1" applyFill="1" applyBorder="1" applyAlignment="1">
      <alignment horizontal="right" vertical="top"/>
    </xf>
    <xf numFmtId="0" fontId="8" fillId="6" borderId="3" xfId="0" applyFont="1" applyFill="1" applyBorder="1" applyAlignment="1">
      <alignment horizontal="center" vertical="top"/>
    </xf>
    <xf numFmtId="164" fontId="8" fillId="6" borderId="3" xfId="1" applyFont="1" applyFill="1" applyBorder="1" applyAlignment="1" applyProtection="1">
      <alignment vertical="top"/>
    </xf>
    <xf numFmtId="0" fontId="8" fillId="6" borderId="3" xfId="2" applyNumberFormat="1" applyFont="1" applyFill="1" applyBorder="1" applyAlignment="1" applyProtection="1">
      <alignment horizontal="center" vertical="top"/>
    </xf>
    <xf numFmtId="164" fontId="8" fillId="6" borderId="26" xfId="1" applyFont="1" applyFill="1" applyBorder="1" applyAlignment="1" applyProtection="1">
      <alignment vertical="top"/>
    </xf>
    <xf numFmtId="0" fontId="7" fillId="7" borderId="23" xfId="0" applyFont="1" applyFill="1" applyBorder="1" applyAlignment="1">
      <alignment horizontal="center" vertical="top" wrapText="1"/>
    </xf>
    <xf numFmtId="0" fontId="7" fillId="7" borderId="24" xfId="0" applyFont="1" applyFill="1" applyBorder="1" applyAlignment="1">
      <alignment horizontal="center" vertical="top" wrapText="1"/>
    </xf>
    <xf numFmtId="0" fontId="5" fillId="9" borderId="5" xfId="0" applyFont="1" applyFill="1" applyBorder="1" applyAlignment="1" applyProtection="1">
      <alignment horizontal="center" vertical="top"/>
      <protection locked="0"/>
    </xf>
    <xf numFmtId="164" fontId="5" fillId="9" borderId="5" xfId="1" applyFont="1" applyFill="1" applyBorder="1" applyAlignment="1" applyProtection="1">
      <alignment vertical="top"/>
      <protection locked="0"/>
    </xf>
    <xf numFmtId="0" fontId="4" fillId="0" borderId="0" xfId="0" applyFont="1" applyAlignment="1">
      <alignment horizontal="center" vertical="top"/>
    </xf>
    <xf numFmtId="164" fontId="4" fillId="0" borderId="0" xfId="1" applyFont="1" applyFill="1" applyBorder="1" applyAlignment="1" applyProtection="1">
      <alignment vertical="top"/>
    </xf>
    <xf numFmtId="0" fontId="9" fillId="9" borderId="0" xfId="0" applyFont="1" applyFill="1" applyAlignment="1">
      <alignment vertical="top"/>
    </xf>
    <xf numFmtId="164" fontId="4" fillId="9" borderId="0" xfId="1" applyFont="1" applyFill="1" applyBorder="1" applyAlignment="1" applyProtection="1">
      <alignment vertical="top"/>
    </xf>
    <xf numFmtId="15" fontId="7" fillId="10" borderId="25" xfId="0" applyNumberFormat="1" applyFont="1" applyFill="1" applyBorder="1" applyAlignment="1">
      <alignment horizontal="right" vertical="top"/>
    </xf>
    <xf numFmtId="0" fontId="8" fillId="10" borderId="3" xfId="0" applyFont="1" applyFill="1" applyBorder="1" applyAlignment="1">
      <alignment horizontal="center" vertical="top"/>
    </xf>
    <xf numFmtId="0" fontId="8" fillId="10" borderId="3" xfId="2" applyNumberFormat="1" applyFont="1" applyFill="1" applyBorder="1" applyAlignment="1" applyProtection="1">
      <alignment horizontal="center" vertical="top"/>
    </xf>
    <xf numFmtId="164" fontId="8" fillId="10" borderId="3" xfId="1" applyFont="1" applyFill="1" applyBorder="1" applyAlignment="1" applyProtection="1">
      <alignment vertical="top"/>
    </xf>
    <xf numFmtId="164" fontId="8" fillId="10" borderId="26" xfId="1" applyFont="1" applyFill="1" applyBorder="1" applyAlignment="1" applyProtection="1">
      <alignment vertical="top"/>
    </xf>
    <xf numFmtId="164" fontId="8" fillId="10" borderId="3" xfId="1" applyFont="1" applyFill="1" applyBorder="1" applyAlignment="1" applyProtection="1">
      <alignment horizontal="right" vertical="top"/>
    </xf>
    <xf numFmtId="0" fontId="0" fillId="9" borderId="3" xfId="0" applyFill="1" applyBorder="1" applyProtection="1">
      <protection locked="0"/>
    </xf>
    <xf numFmtId="164" fontId="0" fillId="9" borderId="3" xfId="1" applyFont="1" applyFill="1" applyBorder="1" applyProtection="1">
      <protection locked="0"/>
    </xf>
    <xf numFmtId="164" fontId="0" fillId="9" borderId="24" xfId="1" applyFont="1" applyFill="1" applyBorder="1" applyProtection="1">
      <protection locked="0"/>
    </xf>
    <xf numFmtId="0" fontId="0" fillId="9" borderId="25" xfId="0" applyFill="1" applyBorder="1" applyProtection="1">
      <protection locked="0"/>
    </xf>
    <xf numFmtId="0" fontId="0" fillId="9" borderId="24" xfId="0" applyFill="1" applyBorder="1" applyProtection="1">
      <protection locked="0"/>
    </xf>
    <xf numFmtId="0" fontId="0" fillId="11" borderId="3" xfId="0" applyFill="1" applyBorder="1" applyProtection="1">
      <protection locked="0"/>
    </xf>
    <xf numFmtId="0" fontId="0" fillId="11" borderId="3" xfId="0" applyFill="1" applyBorder="1" applyAlignment="1" applyProtection="1">
      <alignment horizontal="right"/>
      <protection locked="0"/>
    </xf>
    <xf numFmtId="0" fontId="0" fillId="11" borderId="28" xfId="0" applyFill="1" applyBorder="1" applyProtection="1">
      <protection locked="0"/>
    </xf>
    <xf numFmtId="0" fontId="0" fillId="11" borderId="29" xfId="0" applyFill="1" applyBorder="1" applyProtection="1">
      <protection locked="0"/>
    </xf>
    <xf numFmtId="0" fontId="0" fillId="11" borderId="29" xfId="0" applyFill="1" applyBorder="1" applyAlignment="1" applyProtection="1">
      <alignment horizontal="right"/>
      <protection locked="0"/>
    </xf>
    <xf numFmtId="164" fontId="0" fillId="11" borderId="3" xfId="0" applyNumberFormat="1" applyFill="1" applyBorder="1" applyProtection="1">
      <protection locked="0"/>
    </xf>
    <xf numFmtId="164" fontId="0" fillId="11" borderId="24" xfId="0" applyNumberFormat="1" applyFill="1" applyBorder="1" applyProtection="1">
      <protection locked="0"/>
    </xf>
    <xf numFmtId="164" fontId="0" fillId="11" borderId="29" xfId="0" applyNumberFormat="1" applyFill="1" applyBorder="1" applyProtection="1">
      <protection locked="0"/>
    </xf>
    <xf numFmtId="164" fontId="0" fillId="11" borderId="30" xfId="0" applyNumberFormat="1" applyFill="1" applyBorder="1" applyProtection="1">
      <protection locked="0"/>
    </xf>
    <xf numFmtId="15" fontId="7" fillId="4" borderId="14" xfId="0" applyNumberFormat="1" applyFont="1" applyFill="1" applyBorder="1" applyAlignment="1" applyProtection="1">
      <alignment horizontal="right" vertical="top"/>
      <protection locked="0"/>
    </xf>
    <xf numFmtId="0" fontId="8" fillId="4" borderId="5" xfId="0" applyFont="1" applyFill="1" applyBorder="1" applyAlignment="1" applyProtection="1">
      <alignment horizontal="center" vertical="top"/>
      <protection locked="0"/>
    </xf>
    <xf numFmtId="0" fontId="8" fillId="4" borderId="5" xfId="2" applyNumberFormat="1" applyFont="1" applyFill="1" applyBorder="1" applyAlignment="1" applyProtection="1">
      <alignment horizontal="center" vertical="top"/>
      <protection locked="0"/>
    </xf>
    <xf numFmtId="164" fontId="8" fillId="4" borderId="5" xfId="1" applyFont="1" applyFill="1" applyBorder="1" applyAlignment="1" applyProtection="1">
      <alignment vertical="top"/>
      <protection locked="0"/>
    </xf>
    <xf numFmtId="164" fontId="8" fillId="4" borderId="17" xfId="1" applyFont="1" applyFill="1" applyBorder="1" applyAlignment="1" applyProtection="1">
      <alignment vertical="top"/>
      <protection locked="0"/>
    </xf>
    <xf numFmtId="0" fontId="4" fillId="12" borderId="3" xfId="0" applyFont="1" applyFill="1" applyBorder="1" applyAlignment="1">
      <alignment horizontal="center" vertical="top" wrapText="1"/>
    </xf>
    <xf numFmtId="0" fontId="4" fillId="12" borderId="5" xfId="0" applyFont="1" applyFill="1" applyBorder="1" applyAlignment="1">
      <alignment horizontal="center" vertical="top" wrapText="1"/>
    </xf>
    <xf numFmtId="0" fontId="4" fillId="14" borderId="3" xfId="0" applyFont="1" applyFill="1" applyBorder="1" applyAlignment="1">
      <alignment horizontal="center" vertical="top" wrapText="1"/>
    </xf>
    <xf numFmtId="0" fontId="1" fillId="14" borderId="0" xfId="0" applyFont="1" applyFill="1" applyAlignment="1">
      <alignment horizontal="center" vertical="top" wrapText="1"/>
    </xf>
    <xf numFmtId="0" fontId="5" fillId="0" borderId="0" xfId="0" applyFont="1"/>
    <xf numFmtId="9" fontId="5" fillId="0" borderId="3" xfId="0" applyNumberFormat="1" applyFont="1" applyBorder="1" applyAlignment="1">
      <alignment horizontal="left"/>
    </xf>
    <xf numFmtId="0" fontId="9" fillId="0" borderId="0" xfId="0" applyFont="1" applyAlignment="1">
      <alignment vertical="top"/>
    </xf>
    <xf numFmtId="0" fontId="4" fillId="16" borderId="0" xfId="0" applyFont="1" applyFill="1"/>
    <xf numFmtId="0" fontId="1" fillId="16" borderId="0" xfId="0" applyFont="1" applyFill="1"/>
    <xf numFmtId="0" fontId="0" fillId="16" borderId="0" xfId="0" applyFill="1"/>
    <xf numFmtId="164" fontId="4" fillId="0" borderId="0" xfId="0" applyNumberFormat="1" applyFont="1" applyAlignment="1">
      <alignment horizontal="right"/>
    </xf>
    <xf numFmtId="9" fontId="5" fillId="0" borderId="3" xfId="0" applyNumberFormat="1" applyFont="1" applyBorder="1" applyProtection="1">
      <protection locked="0"/>
    </xf>
    <xf numFmtId="164" fontId="0" fillId="0" borderId="0" xfId="0" applyNumberFormat="1"/>
    <xf numFmtId="164" fontId="0" fillId="0" borderId="0" xfId="1" applyFont="1"/>
    <xf numFmtId="0" fontId="0" fillId="0" borderId="0" xfId="0" applyAlignment="1">
      <alignment horizontal="left"/>
    </xf>
    <xf numFmtId="164" fontId="0" fillId="0" borderId="0" xfId="0" applyNumberFormat="1" applyProtection="1">
      <protection locked="0"/>
    </xf>
    <xf numFmtId="0" fontId="1" fillId="0" borderId="0" xfId="0" applyFont="1" applyProtection="1">
      <protection locked="0"/>
    </xf>
    <xf numFmtId="0" fontId="5" fillId="9" borderId="3" xfId="0" applyFont="1" applyFill="1" applyBorder="1" applyAlignment="1" applyProtection="1">
      <alignment horizontal="center" vertical="top"/>
      <protection locked="0"/>
    </xf>
    <xf numFmtId="164" fontId="5" fillId="9" borderId="3" xfId="1" applyFont="1" applyFill="1" applyBorder="1" applyAlignment="1" applyProtection="1">
      <alignment vertical="top"/>
      <protection locked="0"/>
    </xf>
    <xf numFmtId="164" fontId="5" fillId="9" borderId="3" xfId="1" applyFont="1" applyFill="1" applyBorder="1" applyAlignment="1" applyProtection="1">
      <alignment horizontal="center" vertical="top"/>
      <protection locked="0"/>
    </xf>
    <xf numFmtId="0" fontId="8" fillId="9" borderId="3" xfId="0" applyFont="1" applyFill="1" applyBorder="1" applyAlignment="1" applyProtection="1">
      <alignment horizontal="center" vertical="top"/>
      <protection locked="0"/>
    </xf>
    <xf numFmtId="164" fontId="8" fillId="9" borderId="3" xfId="1" applyFont="1" applyFill="1" applyBorder="1" applyAlignment="1" applyProtection="1">
      <alignment horizontal="right" vertical="top"/>
      <protection locked="0"/>
    </xf>
    <xf numFmtId="0" fontId="8" fillId="9" borderId="3" xfId="2" applyNumberFormat="1" applyFont="1" applyFill="1" applyBorder="1" applyAlignment="1" applyProtection="1">
      <alignment horizontal="center" vertical="top"/>
      <protection locked="0"/>
    </xf>
    <xf numFmtId="164" fontId="8" fillId="9" borderId="3" xfId="1" applyFont="1" applyFill="1" applyBorder="1" applyAlignment="1" applyProtection="1">
      <alignment vertical="top"/>
      <protection locked="0"/>
    </xf>
    <xf numFmtId="164" fontId="8" fillId="9" borderId="26" xfId="1" applyFont="1" applyFill="1" applyBorder="1" applyAlignment="1" applyProtection="1">
      <alignment vertical="top"/>
      <protection locked="0"/>
    </xf>
    <xf numFmtId="15" fontId="7" fillId="9" borderId="25" xfId="0" applyNumberFormat="1" applyFont="1" applyFill="1" applyBorder="1" applyAlignment="1" applyProtection="1">
      <alignment horizontal="right" vertical="top"/>
      <protection locked="0"/>
    </xf>
    <xf numFmtId="15" fontId="7" fillId="11" borderId="25" xfId="0" applyNumberFormat="1" applyFont="1" applyFill="1" applyBorder="1" applyAlignment="1" applyProtection="1">
      <alignment horizontal="right" vertical="top"/>
      <protection locked="0"/>
    </xf>
    <xf numFmtId="0" fontId="8" fillId="11" borderId="3" xfId="0" applyFont="1" applyFill="1" applyBorder="1" applyAlignment="1" applyProtection="1">
      <alignment horizontal="center" vertical="top"/>
      <protection locked="0"/>
    </xf>
    <xf numFmtId="164" fontId="8" fillId="11" borderId="23" xfId="1" applyFont="1" applyFill="1" applyBorder="1" applyAlignment="1" applyProtection="1">
      <alignment horizontal="right" vertical="top"/>
      <protection locked="0"/>
    </xf>
    <xf numFmtId="164" fontId="8" fillId="11" borderId="2" xfId="1" applyFont="1" applyFill="1" applyBorder="1" applyAlignment="1" applyProtection="1">
      <alignment horizontal="right" vertical="top"/>
      <protection locked="0"/>
    </xf>
    <xf numFmtId="164" fontId="8" fillId="11" borderId="27" xfId="1" applyFont="1" applyFill="1" applyBorder="1" applyAlignment="1" applyProtection="1">
      <alignment horizontal="right" vertical="top"/>
      <protection locked="0"/>
    </xf>
    <xf numFmtId="0" fontId="8" fillId="11" borderId="3" xfId="2" applyNumberFormat="1" applyFont="1" applyFill="1" applyBorder="1" applyAlignment="1" applyProtection="1">
      <alignment horizontal="center" vertical="top"/>
      <protection locked="0"/>
    </xf>
    <xf numFmtId="164" fontId="8" fillId="11" borderId="3" xfId="1" applyFont="1" applyFill="1" applyBorder="1" applyAlignment="1" applyProtection="1">
      <alignment vertical="top"/>
      <protection locked="0"/>
    </xf>
    <xf numFmtId="164" fontId="8" fillId="11" borderId="26" xfId="1" applyFont="1" applyFill="1" applyBorder="1" applyAlignment="1" applyProtection="1">
      <alignment vertical="top"/>
      <protection locked="0"/>
    </xf>
    <xf numFmtId="164" fontId="8" fillId="9" borderId="23" xfId="1" applyFont="1" applyFill="1" applyBorder="1" applyAlignment="1" applyProtection="1">
      <alignment horizontal="right" vertical="top"/>
      <protection locked="0"/>
    </xf>
    <xf numFmtId="164" fontId="8" fillId="9" borderId="2" xfId="1" applyFont="1" applyFill="1" applyBorder="1" applyAlignment="1" applyProtection="1">
      <alignment horizontal="right" vertical="top"/>
      <protection locked="0"/>
    </xf>
    <xf numFmtId="164" fontId="8" fillId="9" borderId="27" xfId="1" applyFont="1" applyFill="1" applyBorder="1" applyAlignment="1" applyProtection="1">
      <alignment horizontal="right" vertical="top"/>
      <protection locked="0"/>
    </xf>
    <xf numFmtId="0" fontId="5" fillId="9" borderId="3" xfId="0" applyFont="1" applyFill="1" applyBorder="1" applyAlignment="1">
      <alignment horizontal="center" vertical="top"/>
    </xf>
    <xf numFmtId="0" fontId="5" fillId="9" borderId="5" xfId="0" applyFont="1" applyFill="1" applyBorder="1" applyAlignment="1">
      <alignment horizontal="center" vertical="top"/>
    </xf>
    <xf numFmtId="164" fontId="0" fillId="9" borderId="3" xfId="0" applyNumberFormat="1" applyFill="1" applyBorder="1"/>
    <xf numFmtId="44" fontId="0" fillId="9" borderId="3" xfId="0" applyNumberFormat="1" applyFill="1" applyBorder="1"/>
    <xf numFmtId="164" fontId="0" fillId="9" borderId="5" xfId="0" applyNumberFormat="1" applyFill="1" applyBorder="1"/>
    <xf numFmtId="0" fontId="9" fillId="0" borderId="0" xfId="0" quotePrefix="1" applyFont="1" applyAlignment="1">
      <alignment vertical="top"/>
    </xf>
    <xf numFmtId="0" fontId="11" fillId="0" borderId="0" xfId="0" applyFont="1" applyAlignment="1">
      <alignment horizontal="center"/>
    </xf>
    <xf numFmtId="0" fontId="8" fillId="0" borderId="5" xfId="0" applyFont="1" applyBorder="1" applyAlignment="1">
      <alignment vertical="top"/>
    </xf>
    <xf numFmtId="0" fontId="8" fillId="0" borderId="16" xfId="0" applyFont="1" applyBorder="1" applyAlignment="1">
      <alignment vertical="top"/>
    </xf>
    <xf numFmtId="0" fontId="7" fillId="0" borderId="7" xfId="0" applyFont="1" applyBorder="1" applyAlignment="1">
      <alignment vertical="top"/>
    </xf>
    <xf numFmtId="0" fontId="8" fillId="0" borderId="32" xfId="0" applyFont="1" applyBorder="1" applyAlignment="1">
      <alignment vertical="top"/>
    </xf>
    <xf numFmtId="0" fontId="8" fillId="18" borderId="7" xfId="0" applyFont="1" applyFill="1" applyBorder="1" applyAlignment="1">
      <alignment vertical="top"/>
    </xf>
    <xf numFmtId="0" fontId="8" fillId="0" borderId="7" xfId="0" applyFont="1" applyBorder="1" applyAlignment="1">
      <alignment vertical="top"/>
    </xf>
    <xf numFmtId="0" fontId="8" fillId="0" borderId="32" xfId="0" applyFont="1" applyBorder="1" applyAlignment="1">
      <alignment horizontal="left" vertical="top"/>
    </xf>
    <xf numFmtId="0" fontId="8" fillId="18" borderId="32" xfId="0" applyFont="1" applyFill="1" applyBorder="1" applyAlignment="1">
      <alignment horizontal="left" vertical="top"/>
    </xf>
    <xf numFmtId="0" fontId="8" fillId="18" borderId="6" xfId="0" applyFont="1" applyFill="1" applyBorder="1" applyAlignment="1">
      <alignment vertical="top"/>
    </xf>
    <xf numFmtId="0" fontId="7" fillId="0" borderId="15" xfId="0" applyFont="1" applyBorder="1" applyAlignment="1">
      <alignment vertical="top"/>
    </xf>
    <xf numFmtId="0" fontId="8" fillId="17" borderId="31" xfId="0" applyFont="1" applyFill="1" applyBorder="1" applyAlignment="1">
      <alignment vertical="top"/>
    </xf>
    <xf numFmtId="0" fontId="8" fillId="17" borderId="7" xfId="0" applyFont="1" applyFill="1" applyBorder="1" applyAlignment="1">
      <alignment vertical="top"/>
    </xf>
    <xf numFmtId="0" fontId="8" fillId="0" borderId="31" xfId="0" applyFont="1" applyBorder="1" applyAlignment="1">
      <alignment vertical="top"/>
    </xf>
    <xf numFmtId="0" fontId="7" fillId="0" borderId="31" xfId="0" applyFont="1" applyBorder="1" applyAlignment="1">
      <alignment vertical="top"/>
    </xf>
    <xf numFmtId="0" fontId="8" fillId="17" borderId="19" xfId="0" applyFont="1" applyFill="1" applyBorder="1" applyAlignment="1">
      <alignment vertical="top"/>
    </xf>
    <xf numFmtId="0" fontId="8" fillId="17" borderId="6" xfId="0" applyFont="1" applyFill="1" applyBorder="1" applyAlignment="1">
      <alignment vertical="top"/>
    </xf>
    <xf numFmtId="0" fontId="8" fillId="17" borderId="5" xfId="0" applyFont="1" applyFill="1" applyBorder="1" applyAlignment="1">
      <alignment vertical="top"/>
    </xf>
    <xf numFmtId="9" fontId="0" fillId="0" borderId="0" xfId="3" applyFont="1" applyProtection="1">
      <protection locked="0"/>
    </xf>
    <xf numFmtId="0" fontId="5" fillId="0" borderId="0" xfId="0" applyFont="1" applyAlignment="1">
      <alignment horizontal="left" vertical="top"/>
    </xf>
    <xf numFmtId="0" fontId="5" fillId="0" borderId="0" xfId="0" applyFont="1" applyAlignment="1">
      <alignment horizontal="left" vertical="top" wrapText="1"/>
    </xf>
    <xf numFmtId="168" fontId="8" fillId="17" borderId="32" xfId="0" applyNumberFormat="1" applyFont="1" applyFill="1" applyBorder="1" applyAlignment="1" applyProtection="1">
      <alignment horizontal="left" vertical="top"/>
      <protection locked="0"/>
    </xf>
    <xf numFmtId="15" fontId="8" fillId="17" borderId="32" xfId="0" applyNumberFormat="1" applyFont="1" applyFill="1" applyBorder="1" applyAlignment="1" applyProtection="1">
      <alignment horizontal="left" vertical="top"/>
      <protection locked="0"/>
    </xf>
    <xf numFmtId="0" fontId="8" fillId="17" borderId="7" xfId="0" applyFont="1" applyFill="1" applyBorder="1" applyAlignment="1" applyProtection="1">
      <alignment vertical="top"/>
      <protection locked="0"/>
    </xf>
    <xf numFmtId="0" fontId="8" fillId="17" borderId="6" xfId="0" applyFont="1" applyFill="1" applyBorder="1" applyAlignment="1" applyProtection="1">
      <alignment vertical="top"/>
      <protection locked="0"/>
    </xf>
    <xf numFmtId="0" fontId="12" fillId="0" borderId="0" xfId="0" applyFont="1"/>
    <xf numFmtId="0" fontId="1" fillId="0" borderId="0" xfId="0" applyFont="1" applyAlignment="1">
      <alignment horizontal="left" vertical="top" wrapText="1"/>
    </xf>
    <xf numFmtId="0" fontId="8" fillId="18" borderId="6" xfId="0" applyFont="1" applyFill="1" applyBorder="1" applyAlignment="1">
      <alignment horizontal="left" vertical="top"/>
    </xf>
    <xf numFmtId="0" fontId="14" fillId="0" borderId="0" xfId="0" applyFont="1" applyAlignment="1">
      <alignment horizontal="left" vertical="top"/>
    </xf>
    <xf numFmtId="15" fontId="8" fillId="9" borderId="25" xfId="0" applyNumberFormat="1" applyFont="1" applyFill="1" applyBorder="1" applyAlignment="1" applyProtection="1">
      <alignment horizontal="right" vertical="top"/>
      <protection locked="0"/>
    </xf>
    <xf numFmtId="15" fontId="5" fillId="9" borderId="25" xfId="0" applyNumberFormat="1" applyFont="1" applyFill="1" applyBorder="1" applyProtection="1">
      <protection locked="0"/>
    </xf>
    <xf numFmtId="0" fontId="5" fillId="9" borderId="25" xfId="0" applyFont="1" applyFill="1" applyBorder="1" applyProtection="1">
      <protection locked="0"/>
    </xf>
    <xf numFmtId="0" fontId="5" fillId="11" borderId="25" xfId="0" applyFont="1" applyFill="1" applyBorder="1" applyProtection="1">
      <protection locked="0"/>
    </xf>
    <xf numFmtId="168" fontId="8" fillId="18" borderId="32" xfId="0" applyNumberFormat="1" applyFont="1" applyFill="1" applyBorder="1" applyAlignment="1">
      <alignment horizontal="left" vertical="top"/>
    </xf>
    <xf numFmtId="15" fontId="8" fillId="18" borderId="32" xfId="0" applyNumberFormat="1" applyFont="1" applyFill="1" applyBorder="1" applyAlignment="1">
      <alignment horizontal="left" vertical="top"/>
    </xf>
    <xf numFmtId="166" fontId="5" fillId="6" borderId="3" xfId="0" applyNumberFormat="1" applyFont="1" applyFill="1" applyBorder="1" applyAlignment="1">
      <alignment horizontal="right" vertical="top"/>
    </xf>
    <xf numFmtId="166" fontId="5" fillId="0" borderId="3" xfId="0" applyNumberFormat="1" applyFont="1" applyBorder="1" applyAlignment="1">
      <alignment horizontal="right" vertical="top"/>
    </xf>
    <xf numFmtId="166" fontId="5" fillId="9" borderId="3" xfId="0" applyNumberFormat="1" applyFont="1" applyFill="1" applyBorder="1" applyAlignment="1">
      <alignment horizontal="right" vertical="top"/>
    </xf>
    <xf numFmtId="166" fontId="5" fillId="9" borderId="5" xfId="0" applyNumberFormat="1" applyFont="1" applyFill="1" applyBorder="1" applyAlignment="1">
      <alignment horizontal="right" vertical="top"/>
    </xf>
    <xf numFmtId="0" fontId="4" fillId="4" borderId="8" xfId="0" applyFont="1" applyFill="1" applyBorder="1" applyAlignment="1">
      <alignment horizontal="left" vertical="top"/>
    </xf>
    <xf numFmtId="0" fontId="8" fillId="9" borderId="12" xfId="0" applyFont="1" applyFill="1" applyBorder="1" applyAlignment="1">
      <alignment vertical="top"/>
    </xf>
    <xf numFmtId="0" fontId="1" fillId="0" borderId="4" xfId="0" applyFont="1" applyBorder="1" applyAlignment="1">
      <alignment horizontal="left"/>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164" fontId="0" fillId="0" borderId="1" xfId="0" applyNumberFormat="1" applyBorder="1" applyAlignment="1">
      <alignment horizontal="center"/>
    </xf>
    <xf numFmtId="0" fontId="0" fillId="0" borderId="1" xfId="0" applyBorder="1" applyAlignment="1">
      <alignment horizontal="center"/>
    </xf>
    <xf numFmtId="0" fontId="5" fillId="0" borderId="0" xfId="0" applyFont="1" applyAlignment="1">
      <alignment horizontal="left" vertical="top" wrapText="1"/>
    </xf>
    <xf numFmtId="0" fontId="5" fillId="0" borderId="0" xfId="0" applyFont="1" applyAlignment="1">
      <alignment horizontal="left" vertical="top"/>
    </xf>
    <xf numFmtId="0" fontId="1" fillId="0" borderId="0" xfId="0" applyFont="1" applyAlignment="1">
      <alignment horizontal="left"/>
    </xf>
    <xf numFmtId="0" fontId="4" fillId="12" borderId="3" xfId="0" applyFont="1" applyFill="1" applyBorder="1" applyAlignment="1">
      <alignment horizontal="center" vertical="top" wrapText="1"/>
    </xf>
    <xf numFmtId="0" fontId="4" fillId="14" borderId="3" xfId="0" applyFont="1" applyFill="1" applyBorder="1" applyAlignment="1">
      <alignment horizontal="center" vertical="top" wrapText="1"/>
    </xf>
    <xf numFmtId="0" fontId="4" fillId="5" borderId="3" xfId="0" applyFont="1" applyFill="1" applyBorder="1" applyAlignment="1">
      <alignment horizontal="center" vertical="top" wrapText="1"/>
    </xf>
    <xf numFmtId="0" fontId="1" fillId="5" borderId="3" xfId="0" applyFont="1" applyFill="1" applyBorder="1" applyAlignment="1">
      <alignment horizontal="center" vertical="top" wrapText="1"/>
    </xf>
    <xf numFmtId="0" fontId="1" fillId="5" borderId="3" xfId="0" applyFont="1" applyFill="1" applyBorder="1" applyAlignment="1">
      <alignment horizontal="center" vertical="top"/>
    </xf>
    <xf numFmtId="0" fontId="4" fillId="13" borderId="3" xfId="0" applyFont="1" applyFill="1" applyBorder="1" applyAlignment="1">
      <alignment horizontal="center" vertical="top"/>
    </xf>
    <xf numFmtId="0" fontId="6" fillId="0" borderId="1" xfId="0" applyFont="1" applyBorder="1" applyAlignment="1" applyProtection="1">
      <alignment horizontal="center"/>
      <protection locked="0"/>
    </xf>
    <xf numFmtId="0" fontId="4" fillId="0" borderId="0" xfId="0" applyFont="1" applyAlignment="1">
      <alignment horizontal="left"/>
    </xf>
    <xf numFmtId="0" fontId="4" fillId="12" borderId="23" xfId="0" applyFont="1" applyFill="1" applyBorder="1" applyAlignment="1">
      <alignment horizontal="center" vertical="top" wrapText="1"/>
    </xf>
    <xf numFmtId="0" fontId="4" fillId="12" borderId="2" xfId="0" applyFont="1" applyFill="1" applyBorder="1" applyAlignment="1">
      <alignment horizontal="center" vertical="top" wrapText="1"/>
    </xf>
    <xf numFmtId="0" fontId="11" fillId="0" borderId="0" xfId="0" applyFont="1" applyAlignment="1">
      <alignment horizontal="center"/>
    </xf>
    <xf numFmtId="0" fontId="1" fillId="0" borderId="0" xfId="0" applyFont="1" applyAlignment="1">
      <alignment horizontal="center"/>
    </xf>
    <xf numFmtId="0" fontId="0" fillId="0" borderId="0" xfId="0" applyAlignment="1">
      <alignment horizontal="left" vertical="top"/>
    </xf>
    <xf numFmtId="0" fontId="4" fillId="3" borderId="5"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15" borderId="3" xfId="0" applyFont="1" applyFill="1" applyBorder="1" applyAlignment="1">
      <alignment horizontal="center" vertical="top" wrapText="1"/>
    </xf>
    <xf numFmtId="0" fontId="2" fillId="0" borderId="0" xfId="0" applyFont="1" applyAlignment="1">
      <alignment horizontal="center"/>
    </xf>
    <xf numFmtId="164" fontId="8" fillId="4" borderId="23" xfId="1" applyFont="1" applyFill="1" applyBorder="1" applyAlignment="1" applyProtection="1">
      <alignment horizontal="right" vertical="top"/>
      <protection locked="0"/>
    </xf>
    <xf numFmtId="164" fontId="8" fillId="4" borderId="2" xfId="1" applyFont="1" applyFill="1" applyBorder="1" applyAlignment="1" applyProtection="1">
      <alignment horizontal="right" vertical="top"/>
      <protection locked="0"/>
    </xf>
    <xf numFmtId="164" fontId="8" fillId="4" borderId="27" xfId="1" applyFont="1" applyFill="1" applyBorder="1" applyAlignment="1" applyProtection="1">
      <alignment horizontal="right" vertical="top"/>
      <protection locked="0"/>
    </xf>
    <xf numFmtId="164" fontId="8" fillId="4" borderId="15" xfId="1" applyFont="1" applyFill="1" applyBorder="1" applyAlignment="1" applyProtection="1">
      <alignment horizontal="right" vertical="top"/>
      <protection locked="0"/>
    </xf>
    <xf numFmtId="164" fontId="8" fillId="4" borderId="4" xfId="1" applyFont="1" applyFill="1" applyBorder="1" applyAlignment="1" applyProtection="1">
      <alignment horizontal="right" vertical="top"/>
      <protection locked="0"/>
    </xf>
    <xf numFmtId="164" fontId="8" fillId="4" borderId="16" xfId="1" applyFont="1" applyFill="1" applyBorder="1" applyAlignment="1" applyProtection="1">
      <alignment horizontal="right" vertical="top"/>
      <protection locked="0"/>
    </xf>
    <xf numFmtId="0" fontId="7" fillId="7" borderId="14" xfId="0" applyFont="1" applyFill="1" applyBorder="1" applyAlignment="1">
      <alignment horizontal="center" vertical="top" wrapText="1"/>
    </xf>
    <xf numFmtId="0" fontId="7" fillId="7" borderId="18" xfId="0" applyFont="1" applyFill="1" applyBorder="1" applyAlignment="1">
      <alignment horizontal="center" vertical="top" wrapText="1"/>
    </xf>
    <xf numFmtId="0" fontId="7" fillId="7" borderId="22" xfId="0" applyFont="1" applyFill="1" applyBorder="1" applyAlignment="1">
      <alignment horizontal="center" vertical="top" wrapText="1"/>
    </xf>
    <xf numFmtId="0" fontId="7" fillId="7" borderId="5"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7" borderId="6" xfId="0" applyFont="1" applyFill="1" applyBorder="1" applyAlignment="1">
      <alignment horizontal="center" vertical="top" wrapText="1"/>
    </xf>
    <xf numFmtId="0" fontId="7" fillId="7" borderId="15" xfId="0" applyFont="1" applyFill="1" applyBorder="1" applyAlignment="1">
      <alignment horizontal="center" vertical="top" wrapText="1"/>
    </xf>
    <xf numFmtId="0" fontId="7" fillId="7" borderId="4" xfId="0" applyFont="1" applyFill="1" applyBorder="1" applyAlignment="1">
      <alignment horizontal="center" vertical="top" wrapText="1"/>
    </xf>
    <xf numFmtId="0" fontId="7" fillId="7" borderId="16" xfId="0" applyFont="1" applyFill="1" applyBorder="1" applyAlignment="1">
      <alignment horizontal="center" vertical="top" wrapText="1"/>
    </xf>
    <xf numFmtId="0" fontId="7" fillId="7" borderId="19" xfId="0" applyFont="1" applyFill="1" applyBorder="1" applyAlignment="1">
      <alignment horizontal="center" vertical="top" wrapText="1"/>
    </xf>
    <xf numFmtId="0" fontId="7" fillId="7" borderId="1" xfId="0" applyFont="1" applyFill="1" applyBorder="1" applyAlignment="1">
      <alignment horizontal="center" vertical="top" wrapText="1"/>
    </xf>
    <xf numFmtId="0" fontId="7" fillId="7" borderId="20" xfId="0" applyFont="1" applyFill="1" applyBorder="1" applyAlignment="1">
      <alignment horizontal="center" vertical="top" wrapText="1"/>
    </xf>
    <xf numFmtId="0" fontId="7" fillId="7" borderId="17" xfId="0" applyFont="1" applyFill="1" applyBorder="1" applyAlignment="1">
      <alignment horizontal="center" vertical="top" wrapText="1"/>
    </xf>
    <xf numFmtId="0" fontId="7" fillId="7" borderId="21" xfId="0" applyFont="1" applyFill="1" applyBorder="1" applyAlignment="1">
      <alignment horizontal="center" vertical="top" wrapText="1"/>
    </xf>
    <xf numFmtId="164" fontId="8" fillId="4" borderId="23" xfId="1" applyFont="1" applyFill="1" applyBorder="1" applyAlignment="1" applyProtection="1">
      <alignment horizontal="right" vertical="top"/>
    </xf>
    <xf numFmtId="164" fontId="8" fillId="4" borderId="2" xfId="1" applyFont="1" applyFill="1" applyBorder="1" applyAlignment="1" applyProtection="1">
      <alignment horizontal="right" vertical="top"/>
    </xf>
    <xf numFmtId="164" fontId="8" fillId="4" borderId="27" xfId="1" applyFont="1" applyFill="1" applyBorder="1" applyAlignment="1" applyProtection="1">
      <alignment horizontal="right" vertical="top"/>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0000FF"/>
      <color rgb="FFD9E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222816</xdr:colOff>
      <xdr:row>0</xdr:row>
      <xdr:rowOff>0</xdr:rowOff>
    </xdr:from>
    <xdr:to>
      <xdr:col>10</xdr:col>
      <xdr:colOff>1412851</xdr:colOff>
      <xdr:row>4</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52941" y="0"/>
          <a:ext cx="1127858" cy="900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178593</xdr:colOff>
      <xdr:row>0</xdr:row>
      <xdr:rowOff>0</xdr:rowOff>
    </xdr:from>
    <xdr:to>
      <xdr:col>8</xdr:col>
      <xdr:colOff>1306451</xdr:colOff>
      <xdr:row>3</xdr:row>
      <xdr:rowOff>116473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77437" y="0"/>
          <a:ext cx="1127858" cy="902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6776358</xdr:colOff>
      <xdr:row>0</xdr:row>
      <xdr:rowOff>99786</xdr:rowOff>
    </xdr:from>
    <xdr:to>
      <xdr:col>2</xdr:col>
      <xdr:colOff>1188</xdr:colOff>
      <xdr:row>3</xdr:row>
      <xdr:rowOff>219434</xdr:rowOff>
    </xdr:to>
    <xdr:pic>
      <xdr:nvPicPr>
        <xdr:cNvPr id="3" name="Picture 2">
          <a:extLst>
            <a:ext uri="{FF2B5EF4-FFF2-40B4-BE49-F238E27FC236}">
              <a16:creationId xmlns:a16="http://schemas.microsoft.com/office/drawing/2014/main" id="{8069719C-D021-4964-9662-6E2F7F841221}"/>
            </a:ext>
          </a:extLst>
        </xdr:cNvPr>
        <xdr:cNvPicPr>
          <a:picLocks noChangeAspect="1"/>
        </xdr:cNvPicPr>
      </xdr:nvPicPr>
      <xdr:blipFill>
        <a:blip xmlns:r="http://schemas.openxmlformats.org/officeDocument/2006/relationships" r:embed="rId1"/>
        <a:stretch>
          <a:fillRect/>
        </a:stretch>
      </xdr:blipFill>
      <xdr:spPr>
        <a:xfrm>
          <a:off x="10658929" y="99786"/>
          <a:ext cx="1127858" cy="9056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ary_tan@agency.gov.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6"/>
  <sheetViews>
    <sheetView tabSelected="1" topLeftCell="A16" zoomScale="85" zoomScaleNormal="85" workbookViewId="0">
      <selection activeCell="G64" sqref="G64"/>
    </sheetView>
  </sheetViews>
  <sheetFormatPr defaultRowHeight="15" x14ac:dyDescent="0.25"/>
  <cols>
    <col min="1" max="1" width="37.140625" customWidth="1"/>
    <col min="2" max="2" width="15.85546875" customWidth="1"/>
    <col min="3" max="3" width="34.140625" customWidth="1"/>
    <col min="4" max="4" width="42.42578125" customWidth="1"/>
    <col min="5" max="5" width="17.42578125" customWidth="1"/>
    <col min="6" max="6" width="18.140625" customWidth="1"/>
    <col min="7" max="7" width="21.85546875" customWidth="1"/>
    <col min="8" max="8" width="17.85546875" customWidth="1"/>
    <col min="9" max="9" width="18.5703125" customWidth="1"/>
    <col min="10" max="10" width="19.85546875" customWidth="1"/>
    <col min="11" max="11" width="24.85546875" customWidth="1"/>
  </cols>
  <sheetData>
    <row r="1" spans="1:13" ht="21" x14ac:dyDescent="0.35">
      <c r="A1" s="206" t="s">
        <v>91</v>
      </c>
      <c r="B1" s="206"/>
      <c r="C1" s="206"/>
      <c r="D1" s="206"/>
      <c r="E1" s="206"/>
      <c r="F1" s="206"/>
      <c r="G1" s="206"/>
      <c r="H1" s="206"/>
      <c r="I1" s="206"/>
      <c r="J1" s="206"/>
      <c r="K1" s="206"/>
    </row>
    <row r="2" spans="1:13" ht="21" x14ac:dyDescent="0.35">
      <c r="A2" s="206" t="s">
        <v>0</v>
      </c>
      <c r="B2" s="206"/>
      <c r="C2" s="206"/>
      <c r="D2" s="206"/>
      <c r="E2" s="206"/>
      <c r="F2" s="206"/>
      <c r="G2" s="206"/>
      <c r="H2" s="206"/>
      <c r="I2" s="206"/>
      <c r="J2" s="206"/>
      <c r="K2" s="206"/>
    </row>
    <row r="3" spans="1:13" ht="15" customHeight="1" x14ac:dyDescent="0.35">
      <c r="A3" s="5"/>
      <c r="B3" s="5"/>
      <c r="C3" s="5"/>
      <c r="D3" s="5"/>
      <c r="E3" s="5"/>
      <c r="F3" s="5"/>
      <c r="G3" s="5"/>
      <c r="H3" s="5"/>
      <c r="I3" s="5"/>
      <c r="J3" s="5"/>
      <c r="K3" s="5"/>
    </row>
    <row r="4" spans="1:13" x14ac:dyDescent="0.25">
      <c r="A4" s="207"/>
      <c r="B4" s="207"/>
      <c r="C4" s="207"/>
      <c r="D4" s="207"/>
      <c r="E4" s="207"/>
      <c r="F4" s="207"/>
      <c r="G4" s="207"/>
      <c r="H4" s="207"/>
      <c r="I4" s="207"/>
      <c r="J4" s="207"/>
      <c r="K4" s="207"/>
    </row>
    <row r="5" spans="1:13" x14ac:dyDescent="0.25">
      <c r="A5" s="4" t="s">
        <v>1</v>
      </c>
      <c r="B5" s="8"/>
      <c r="C5" s="8"/>
      <c r="D5" s="8"/>
      <c r="E5" s="8"/>
      <c r="F5" s="8"/>
      <c r="G5" s="8"/>
      <c r="H5" s="8"/>
      <c r="I5" s="8"/>
      <c r="J5" s="8"/>
      <c r="K5" s="8"/>
      <c r="L5" s="8"/>
      <c r="M5" s="8"/>
    </row>
    <row r="6" spans="1:13" ht="18" customHeight="1" x14ac:dyDescent="0.25">
      <c r="A6" s="1" t="s">
        <v>2</v>
      </c>
      <c r="B6" s="188"/>
      <c r="C6" s="188"/>
      <c r="D6" s="188"/>
      <c r="E6" s="188"/>
      <c r="F6" s="1"/>
      <c r="G6" s="190"/>
      <c r="H6" s="190"/>
      <c r="I6" s="190"/>
      <c r="J6" s="190"/>
      <c r="K6" s="190"/>
      <c r="L6" s="190"/>
    </row>
    <row r="7" spans="1:13" ht="18" customHeight="1" x14ac:dyDescent="0.25">
      <c r="A7" s="1" t="s">
        <v>3</v>
      </c>
      <c r="B7" s="189"/>
      <c r="C7" s="189"/>
      <c r="D7" s="189"/>
      <c r="E7" s="189"/>
      <c r="F7" s="1" t="s">
        <v>4</v>
      </c>
      <c r="G7" s="191" t="e">
        <f>G68</f>
        <v>#DIV/0!</v>
      </c>
      <c r="H7" s="192"/>
      <c r="I7" s="192"/>
      <c r="J7" s="192"/>
      <c r="K7" s="192"/>
      <c r="L7" s="192"/>
    </row>
    <row r="9" spans="1:13" x14ac:dyDescent="0.25">
      <c r="A9" s="4" t="s">
        <v>5</v>
      </c>
      <c r="B9" s="8"/>
      <c r="C9" s="8"/>
      <c r="D9" s="8"/>
      <c r="E9" s="8"/>
      <c r="F9" s="8"/>
      <c r="G9" s="8"/>
      <c r="H9" s="8"/>
      <c r="I9" s="8"/>
      <c r="J9" s="8"/>
      <c r="K9" s="8"/>
      <c r="L9" s="8"/>
      <c r="M9" s="8"/>
    </row>
    <row r="10" spans="1:13" x14ac:dyDescent="0.25">
      <c r="A10" s="1" t="s">
        <v>6</v>
      </c>
    </row>
    <row r="12" spans="1:13" ht="35.1" customHeight="1" x14ac:dyDescent="0.25">
      <c r="A12" s="172" t="s">
        <v>7</v>
      </c>
      <c r="B12" s="193" t="s">
        <v>102</v>
      </c>
      <c r="C12" s="193"/>
      <c r="D12" s="193"/>
      <c r="E12" s="193"/>
      <c r="F12" s="193"/>
      <c r="G12" s="193"/>
      <c r="H12" s="193"/>
      <c r="I12" s="193"/>
      <c r="J12" s="193"/>
      <c r="K12" s="193"/>
      <c r="L12" s="193"/>
      <c r="M12" s="193"/>
    </row>
    <row r="13" spans="1:13" x14ac:dyDescent="0.25">
      <c r="A13" s="6"/>
      <c r="B13" s="32"/>
      <c r="C13" s="32"/>
      <c r="D13" s="32"/>
      <c r="E13" s="32"/>
      <c r="F13" s="32"/>
      <c r="G13" s="32"/>
      <c r="H13" s="32"/>
      <c r="I13" s="32"/>
      <c r="J13" s="32"/>
      <c r="K13" s="32"/>
      <c r="L13" s="32"/>
      <c r="M13" s="32"/>
    </row>
    <row r="14" spans="1:13" x14ac:dyDescent="0.25">
      <c r="A14" s="6" t="s">
        <v>8</v>
      </c>
      <c r="B14" s="208" t="s">
        <v>9</v>
      </c>
      <c r="C14" s="208"/>
      <c r="D14" s="208"/>
      <c r="E14" s="208"/>
      <c r="F14" s="208"/>
      <c r="G14" s="208"/>
      <c r="H14" s="208"/>
      <c r="I14" s="208"/>
      <c r="J14" s="208"/>
      <c r="K14" s="208"/>
      <c r="L14" s="208"/>
      <c r="M14" s="208"/>
    </row>
    <row r="15" spans="1:13" x14ac:dyDescent="0.25">
      <c r="A15" s="6"/>
      <c r="B15" s="194" t="s">
        <v>100</v>
      </c>
      <c r="C15" s="194"/>
      <c r="D15" s="194"/>
      <c r="E15" s="194"/>
      <c r="F15" s="194"/>
      <c r="G15" s="194"/>
      <c r="H15" s="194"/>
      <c r="I15" s="194"/>
      <c r="J15" s="194"/>
      <c r="K15" s="194"/>
      <c r="L15" s="194"/>
      <c r="M15" s="194"/>
    </row>
    <row r="16" spans="1:13" x14ac:dyDescent="0.25">
      <c r="A16" s="6"/>
      <c r="B16" s="194" t="s">
        <v>101</v>
      </c>
      <c r="C16" s="194"/>
      <c r="D16" s="194"/>
      <c r="E16" s="194"/>
      <c r="F16" s="194"/>
      <c r="G16" s="194"/>
      <c r="H16" s="194"/>
      <c r="I16" s="194"/>
      <c r="J16" s="194"/>
      <c r="K16" s="194"/>
      <c r="L16" s="194"/>
      <c r="M16" s="194"/>
    </row>
    <row r="17" spans="1:13" x14ac:dyDescent="0.25">
      <c r="A17" s="6"/>
      <c r="B17" s="165" t="s">
        <v>104</v>
      </c>
      <c r="C17" s="165"/>
      <c r="D17" s="165"/>
      <c r="E17" s="165"/>
      <c r="F17" s="165"/>
      <c r="G17" s="165"/>
      <c r="H17" s="165"/>
      <c r="I17" s="165"/>
      <c r="J17" s="165"/>
      <c r="K17" s="165"/>
      <c r="L17" s="165"/>
      <c r="M17" s="165"/>
    </row>
    <row r="18" spans="1:13" ht="15" customHeight="1" x14ac:dyDescent="0.25">
      <c r="A18" s="6"/>
      <c r="B18" s="194" t="s">
        <v>103</v>
      </c>
      <c r="C18" s="194"/>
      <c r="D18" s="194"/>
      <c r="E18" s="194"/>
      <c r="F18" s="194"/>
      <c r="G18" s="194"/>
      <c r="H18" s="194"/>
      <c r="I18" s="194"/>
      <c r="J18" s="194"/>
      <c r="K18" s="194"/>
      <c r="L18" s="194"/>
      <c r="M18" s="194"/>
    </row>
    <row r="19" spans="1:13" x14ac:dyDescent="0.25">
      <c r="A19" s="6"/>
      <c r="B19" s="32"/>
      <c r="C19" s="32"/>
      <c r="D19" s="32"/>
      <c r="E19" s="32"/>
      <c r="F19" s="32"/>
      <c r="G19" s="32"/>
      <c r="H19" s="32"/>
      <c r="I19" s="32"/>
      <c r="J19" s="32"/>
      <c r="K19" s="32"/>
      <c r="L19" s="32"/>
      <c r="M19" s="32"/>
    </row>
    <row r="20" spans="1:13" x14ac:dyDescent="0.25">
      <c r="A20" s="6" t="s">
        <v>10</v>
      </c>
      <c r="B20" s="194" t="s">
        <v>93</v>
      </c>
      <c r="C20" s="194"/>
      <c r="D20" s="194"/>
      <c r="E20" s="194"/>
      <c r="F20" s="194"/>
      <c r="G20" s="194"/>
      <c r="H20" s="194"/>
      <c r="I20" s="194"/>
      <c r="J20" s="194"/>
      <c r="K20" s="194"/>
      <c r="L20" s="194"/>
      <c r="M20" s="194"/>
    </row>
    <row r="21" spans="1:13" x14ac:dyDescent="0.25">
      <c r="A21" s="6"/>
      <c r="B21" s="165"/>
      <c r="C21" s="165"/>
      <c r="D21" s="165"/>
      <c r="E21" s="165"/>
      <c r="F21" s="165"/>
      <c r="G21" s="165"/>
      <c r="H21" s="107"/>
      <c r="I21" s="165"/>
      <c r="J21" s="165"/>
      <c r="K21" s="165"/>
      <c r="L21" s="165"/>
      <c r="M21" s="165"/>
    </row>
    <row r="22" spans="1:13" x14ac:dyDescent="0.25">
      <c r="A22" s="6" t="s">
        <v>11</v>
      </c>
      <c r="B22" s="194" t="s">
        <v>94</v>
      </c>
      <c r="C22" s="194"/>
      <c r="D22" s="194"/>
      <c r="E22" s="194"/>
      <c r="F22" s="194"/>
      <c r="G22" s="194"/>
      <c r="H22" s="194"/>
      <c r="I22" s="194"/>
      <c r="J22" s="194"/>
      <c r="K22" s="194"/>
      <c r="L22" s="194"/>
      <c r="M22" s="194"/>
    </row>
    <row r="23" spans="1:13" x14ac:dyDescent="0.25">
      <c r="A23" s="32"/>
      <c r="B23" s="165"/>
      <c r="C23" s="165"/>
      <c r="D23" s="165"/>
      <c r="E23" s="165"/>
      <c r="F23" s="165"/>
      <c r="G23" s="165"/>
      <c r="H23" s="165"/>
      <c r="I23" s="165"/>
      <c r="J23" s="165"/>
      <c r="K23" s="165"/>
      <c r="L23" s="165"/>
      <c r="M23" s="165"/>
    </row>
    <row r="24" spans="1:13" ht="17.25" customHeight="1" x14ac:dyDescent="0.25">
      <c r="A24" s="6" t="s">
        <v>12</v>
      </c>
      <c r="B24" s="193" t="s">
        <v>95</v>
      </c>
      <c r="C24" s="193"/>
      <c r="D24" s="193"/>
      <c r="E24" s="193"/>
      <c r="F24" s="193"/>
      <c r="G24" s="193"/>
      <c r="H24" s="193"/>
      <c r="I24" s="193"/>
      <c r="J24" s="193"/>
      <c r="K24" s="193"/>
      <c r="L24" s="193"/>
      <c r="M24" s="193"/>
    </row>
    <row r="25" spans="1:13" ht="32.25" customHeight="1" x14ac:dyDescent="0.25">
      <c r="B25" s="193" t="s">
        <v>96</v>
      </c>
      <c r="C25" s="193"/>
      <c r="D25" s="193"/>
      <c r="E25" s="193"/>
      <c r="F25" s="193"/>
      <c r="G25" s="193"/>
      <c r="H25" s="193"/>
      <c r="I25" s="193"/>
      <c r="J25" s="193"/>
      <c r="K25" s="193"/>
      <c r="L25" s="193"/>
      <c r="M25" s="193"/>
    </row>
    <row r="26" spans="1:13" x14ac:dyDescent="0.25">
      <c r="B26" s="107"/>
      <c r="C26" s="107"/>
      <c r="D26" s="107"/>
      <c r="E26" s="107"/>
      <c r="F26" s="107"/>
      <c r="G26" s="107"/>
      <c r="H26" s="107"/>
      <c r="I26" s="107"/>
      <c r="J26" s="107"/>
      <c r="K26" s="107"/>
      <c r="L26" s="107"/>
      <c r="M26" s="107"/>
    </row>
    <row r="27" spans="1:13" s="3" customFormat="1" ht="16.5" customHeight="1" x14ac:dyDescent="0.25">
      <c r="A27" s="7" t="s">
        <v>13</v>
      </c>
      <c r="B27" s="193" t="s">
        <v>97</v>
      </c>
      <c r="C27" s="193"/>
      <c r="D27" s="193"/>
      <c r="E27" s="193"/>
      <c r="F27" s="193"/>
      <c r="G27" s="193"/>
      <c r="H27" s="193"/>
      <c r="I27" s="193"/>
      <c r="J27" s="193"/>
      <c r="K27" s="193"/>
      <c r="L27" s="193"/>
      <c r="M27" s="193"/>
    </row>
    <row r="28" spans="1:13" s="3" customFormat="1" ht="16.5" customHeight="1" x14ac:dyDescent="0.25">
      <c r="A28" s="7"/>
      <c r="B28" s="165" t="s">
        <v>98</v>
      </c>
      <c r="C28" s="166"/>
      <c r="D28" s="166"/>
      <c r="E28" s="166"/>
      <c r="F28" s="166"/>
      <c r="G28" s="166"/>
      <c r="H28" s="166"/>
      <c r="I28" s="166"/>
      <c r="J28" s="166"/>
      <c r="K28" s="166"/>
      <c r="L28" s="166"/>
      <c r="M28" s="166"/>
    </row>
    <row r="29" spans="1:13" s="3" customFormat="1" ht="16.5" customHeight="1" x14ac:dyDescent="0.25">
      <c r="A29" s="7"/>
      <c r="B29" s="165" t="s">
        <v>14</v>
      </c>
      <c r="C29" s="166"/>
      <c r="D29" s="166"/>
      <c r="E29" s="166"/>
      <c r="F29" s="166"/>
      <c r="G29" s="166"/>
      <c r="H29" s="166"/>
      <c r="I29" s="166"/>
      <c r="J29" s="166"/>
      <c r="K29" s="166"/>
      <c r="L29" s="166"/>
      <c r="M29" s="166"/>
    </row>
    <row r="30" spans="1:13" x14ac:dyDescent="0.25">
      <c r="B30" s="107"/>
      <c r="C30" s="107"/>
      <c r="D30" s="107"/>
      <c r="E30" s="107"/>
      <c r="F30" s="107"/>
      <c r="G30" s="107"/>
      <c r="H30" s="107"/>
      <c r="I30" s="107"/>
      <c r="J30" s="107"/>
      <c r="K30" s="107"/>
      <c r="L30" s="107"/>
      <c r="M30" s="107"/>
    </row>
    <row r="31" spans="1:13" x14ac:dyDescent="0.25">
      <c r="A31" s="1" t="s">
        <v>15</v>
      </c>
      <c r="B31" s="194" t="s">
        <v>99</v>
      </c>
      <c r="C31" s="194"/>
      <c r="D31" s="194"/>
      <c r="E31" s="194"/>
      <c r="F31" s="194"/>
      <c r="G31" s="194"/>
      <c r="H31" s="194"/>
      <c r="I31" s="194"/>
      <c r="J31" s="194"/>
      <c r="K31" s="194"/>
      <c r="L31" s="194"/>
      <c r="M31" s="194"/>
    </row>
    <row r="32" spans="1:13" ht="17.25" customHeight="1" x14ac:dyDescent="0.25"/>
    <row r="33" spans="1:11" x14ac:dyDescent="0.25">
      <c r="A33" s="9" t="s">
        <v>16</v>
      </c>
      <c r="B33" s="8"/>
      <c r="C33" s="8"/>
      <c r="D33" s="8"/>
      <c r="E33" s="8"/>
      <c r="F33" s="8"/>
      <c r="G33" s="8"/>
      <c r="H33" s="8"/>
      <c r="I33" s="8"/>
      <c r="J33" s="8"/>
      <c r="K33" s="8"/>
    </row>
    <row r="34" spans="1:11" x14ac:dyDescent="0.25">
      <c r="A34" s="107" t="s">
        <v>17</v>
      </c>
      <c r="B34" s="107"/>
      <c r="C34" s="107"/>
      <c r="J34" s="10" t="s">
        <v>18</v>
      </c>
      <c r="K34" s="11" t="s">
        <v>19</v>
      </c>
    </row>
    <row r="35" spans="1:11" s="107" customFormat="1" x14ac:dyDescent="0.25">
      <c r="A35" s="107" t="s">
        <v>20</v>
      </c>
      <c r="J35" s="108">
        <v>0.3</v>
      </c>
      <c r="K35" s="114"/>
    </row>
    <row r="36" spans="1:11" s="107" customFormat="1" x14ac:dyDescent="0.25">
      <c r="A36" s="107" t="s">
        <v>105</v>
      </c>
      <c r="J36" s="108">
        <v>0.2</v>
      </c>
      <c r="K36" s="114"/>
    </row>
    <row r="38" spans="1:11" x14ac:dyDescent="0.25">
      <c r="A38" s="209" t="s">
        <v>21</v>
      </c>
      <c r="B38" s="201" t="s">
        <v>22</v>
      </c>
      <c r="C38" s="201"/>
      <c r="D38" s="201"/>
      <c r="E38" s="201"/>
      <c r="F38" s="201"/>
      <c r="G38" s="201"/>
      <c r="H38" s="212" t="s">
        <v>23</v>
      </c>
      <c r="I38" s="212"/>
      <c r="J38" s="212"/>
      <c r="K38" s="199" t="s">
        <v>24</v>
      </c>
    </row>
    <row r="39" spans="1:11" x14ac:dyDescent="0.25">
      <c r="A39" s="210"/>
      <c r="B39" s="201"/>
      <c r="C39" s="201"/>
      <c r="D39" s="201"/>
      <c r="E39" s="201"/>
      <c r="F39" s="201"/>
      <c r="G39" s="201"/>
      <c r="H39" s="212"/>
      <c r="I39" s="212"/>
      <c r="J39" s="212"/>
      <c r="K39" s="200"/>
    </row>
    <row r="40" spans="1:11" ht="31.7" customHeight="1" x14ac:dyDescent="0.25">
      <c r="A40" s="210"/>
      <c r="B40" s="196" t="s">
        <v>25</v>
      </c>
      <c r="C40" s="204" t="s">
        <v>26</v>
      </c>
      <c r="D40" s="205"/>
      <c r="E40" s="197" t="s">
        <v>27</v>
      </c>
      <c r="F40" s="197"/>
      <c r="G40" s="197"/>
      <c r="H40" s="198" t="s">
        <v>28</v>
      </c>
      <c r="I40" s="198" t="s">
        <v>29</v>
      </c>
      <c r="J40" s="198"/>
      <c r="K40" s="200"/>
    </row>
    <row r="41" spans="1:11" ht="105" customHeight="1" x14ac:dyDescent="0.25">
      <c r="A41" s="211"/>
      <c r="B41" s="196"/>
      <c r="C41" s="103" t="s">
        <v>30</v>
      </c>
      <c r="D41" s="104" t="s">
        <v>31</v>
      </c>
      <c r="E41" s="105" t="s">
        <v>32</v>
      </c>
      <c r="F41" s="105" t="s">
        <v>33</v>
      </c>
      <c r="G41" s="106" t="s">
        <v>34</v>
      </c>
      <c r="H41" s="198"/>
      <c r="I41" s="24" t="s">
        <v>35</v>
      </c>
      <c r="J41" s="24" t="s">
        <v>36</v>
      </c>
      <c r="K41" s="200"/>
    </row>
    <row r="42" spans="1:11" x14ac:dyDescent="0.25">
      <c r="A42" s="15" t="s">
        <v>37</v>
      </c>
      <c r="B42" s="16"/>
      <c r="C42" s="16"/>
      <c r="D42" s="16"/>
      <c r="E42" s="16"/>
      <c r="F42" s="16"/>
      <c r="G42" s="16"/>
      <c r="H42" s="17"/>
      <c r="I42" s="17"/>
      <c r="J42" s="18"/>
      <c r="K42" s="12"/>
    </row>
    <row r="43" spans="1:11" x14ac:dyDescent="0.25">
      <c r="A43" s="181">
        <v>45183</v>
      </c>
      <c r="B43" s="16">
        <v>90</v>
      </c>
      <c r="C43" s="16">
        <v>8</v>
      </c>
      <c r="D43" s="16">
        <v>2</v>
      </c>
      <c r="E43" s="16">
        <v>1</v>
      </c>
      <c r="F43" s="16">
        <v>8</v>
      </c>
      <c r="G43" s="16">
        <f>E43+F43</f>
        <v>9</v>
      </c>
      <c r="H43" s="17">
        <v>100</v>
      </c>
      <c r="I43" s="17">
        <v>1800</v>
      </c>
      <c r="J43" s="17">
        <v>2340</v>
      </c>
      <c r="K43" s="13">
        <f>I43+H43</f>
        <v>1900</v>
      </c>
    </row>
    <row r="44" spans="1:11" x14ac:dyDescent="0.25">
      <c r="A44" s="182"/>
      <c r="B44" s="19"/>
      <c r="C44" s="19"/>
      <c r="D44" s="19"/>
      <c r="E44" s="19"/>
      <c r="F44" s="19"/>
      <c r="G44" s="19"/>
      <c r="H44" s="20"/>
      <c r="I44" s="20"/>
      <c r="J44" s="20"/>
      <c r="K44" s="14"/>
    </row>
    <row r="45" spans="1:11" x14ac:dyDescent="0.25">
      <c r="A45" s="183">
        <v>45181</v>
      </c>
      <c r="B45" s="120"/>
      <c r="C45" s="120"/>
      <c r="D45" s="120"/>
      <c r="E45" s="120"/>
      <c r="F45" s="120"/>
      <c r="G45" s="140">
        <f>E45+F45</f>
        <v>0</v>
      </c>
      <c r="H45" s="121"/>
      <c r="I45" s="121"/>
      <c r="J45" s="121"/>
      <c r="K45" s="142">
        <f>H45+I45</f>
        <v>0</v>
      </c>
    </row>
    <row r="46" spans="1:11" x14ac:dyDescent="0.25">
      <c r="A46" s="183">
        <v>45182</v>
      </c>
      <c r="B46" s="120"/>
      <c r="C46" s="120"/>
      <c r="D46" s="120"/>
      <c r="E46" s="120"/>
      <c r="F46" s="120"/>
      <c r="G46" s="140">
        <f>E46+F46</f>
        <v>0</v>
      </c>
      <c r="H46" s="121"/>
      <c r="I46" s="121"/>
      <c r="J46" s="122"/>
      <c r="K46" s="143">
        <f>H46+I46</f>
        <v>0</v>
      </c>
    </row>
    <row r="47" spans="1:11" x14ac:dyDescent="0.25">
      <c r="A47" s="182">
        <v>45183</v>
      </c>
      <c r="B47" s="21"/>
      <c r="C47" s="21"/>
      <c r="D47" s="21"/>
      <c r="E47" s="21"/>
      <c r="F47" s="21"/>
      <c r="G47" s="19">
        <f>E47+F47</f>
        <v>0</v>
      </c>
      <c r="H47" s="22"/>
      <c r="I47" s="22"/>
      <c r="J47" s="22"/>
      <c r="K47" s="14">
        <f>H47+I47</f>
        <v>0</v>
      </c>
    </row>
    <row r="48" spans="1:11" x14ac:dyDescent="0.25">
      <c r="A48" s="182">
        <v>45184</v>
      </c>
      <c r="B48" s="21"/>
      <c r="C48" s="21"/>
      <c r="D48" s="21"/>
      <c r="E48" s="21"/>
      <c r="F48" s="21"/>
      <c r="G48" s="19">
        <f>E48+F48</f>
        <v>0</v>
      </c>
      <c r="H48" s="22"/>
      <c r="I48" s="22"/>
      <c r="J48" s="22"/>
      <c r="K48" s="14">
        <f t="shared" ref="K48:K49" si="0">H48+I48</f>
        <v>0</v>
      </c>
    </row>
    <row r="49" spans="1:11" x14ac:dyDescent="0.25">
      <c r="A49" s="182">
        <v>45185</v>
      </c>
      <c r="B49" s="21"/>
      <c r="C49" s="21"/>
      <c r="D49" s="21"/>
      <c r="E49" s="21"/>
      <c r="F49" s="21"/>
      <c r="G49" s="19">
        <f>E49+F49</f>
        <v>0</v>
      </c>
      <c r="H49" s="22"/>
      <c r="I49" s="22"/>
      <c r="J49" s="22"/>
      <c r="K49" s="14">
        <f t="shared" si="0"/>
        <v>0</v>
      </c>
    </row>
    <row r="50" spans="1:11" x14ac:dyDescent="0.25">
      <c r="A50" s="182">
        <v>45186</v>
      </c>
      <c r="B50" s="21"/>
      <c r="C50" s="21"/>
      <c r="D50" s="21"/>
      <c r="E50" s="21"/>
      <c r="F50" s="21"/>
      <c r="G50" s="19">
        <f t="shared" ref="G50:G52" si="1">E50+F50</f>
        <v>0</v>
      </c>
      <c r="H50" s="22"/>
      <c r="I50" s="22"/>
      <c r="J50" s="22"/>
      <c r="K50" s="14">
        <f>H50+I50</f>
        <v>0</v>
      </c>
    </row>
    <row r="51" spans="1:11" x14ac:dyDescent="0.25">
      <c r="A51" s="184">
        <v>45187</v>
      </c>
      <c r="B51" s="72"/>
      <c r="C51" s="72"/>
      <c r="D51" s="72"/>
      <c r="E51" s="72"/>
      <c r="F51" s="72"/>
      <c r="G51" s="141">
        <f t="shared" si="1"/>
        <v>0</v>
      </c>
      <c r="H51" s="73"/>
      <c r="I51" s="73"/>
      <c r="J51" s="73"/>
      <c r="K51" s="144">
        <f>H51+I51</f>
        <v>0</v>
      </c>
    </row>
    <row r="52" spans="1:11" x14ac:dyDescent="0.25">
      <c r="A52" s="184">
        <v>45188</v>
      </c>
      <c r="B52" s="72"/>
      <c r="C52" s="72"/>
      <c r="D52" s="72"/>
      <c r="E52" s="72"/>
      <c r="F52" s="72"/>
      <c r="G52" s="141">
        <f t="shared" si="1"/>
        <v>0</v>
      </c>
      <c r="H52" s="73"/>
      <c r="I52" s="73"/>
      <c r="J52" s="73"/>
      <c r="K52" s="144">
        <f>H52+I52</f>
        <v>0</v>
      </c>
    </row>
    <row r="53" spans="1:11" ht="15.75" thickBot="1" x14ac:dyDescent="0.3">
      <c r="A53" s="26"/>
      <c r="B53" s="27"/>
      <c r="C53" s="27"/>
      <c r="D53" s="27"/>
      <c r="E53" s="27"/>
      <c r="F53" s="27"/>
      <c r="G53" s="27"/>
      <c r="H53" s="28"/>
      <c r="I53" s="28"/>
      <c r="J53" s="29"/>
      <c r="K53" s="30"/>
    </row>
    <row r="54" spans="1:11" ht="15.75" thickBot="1" x14ac:dyDescent="0.3">
      <c r="A54" s="185" t="s">
        <v>90</v>
      </c>
      <c r="B54" s="31">
        <f>SUM(B47:B50)</f>
        <v>0</v>
      </c>
      <c r="C54" s="31">
        <f t="shared" ref="C54:K54" si="2">SUM(C47:C50)</f>
        <v>0</v>
      </c>
      <c r="D54" s="31">
        <f t="shared" si="2"/>
        <v>0</v>
      </c>
      <c r="E54" s="31">
        <f t="shared" si="2"/>
        <v>0</v>
      </c>
      <c r="F54" s="31">
        <f t="shared" si="2"/>
        <v>0</v>
      </c>
      <c r="G54" s="31">
        <f t="shared" si="2"/>
        <v>0</v>
      </c>
      <c r="H54" s="31">
        <f t="shared" si="2"/>
        <v>0</v>
      </c>
      <c r="I54" s="31">
        <f t="shared" si="2"/>
        <v>0</v>
      </c>
      <c r="J54" s="31">
        <f t="shared" si="2"/>
        <v>0</v>
      </c>
      <c r="K54" s="31">
        <f t="shared" si="2"/>
        <v>0</v>
      </c>
    </row>
    <row r="55" spans="1:11" x14ac:dyDescent="0.25">
      <c r="A55" s="174"/>
      <c r="B55" s="74"/>
      <c r="C55" s="74"/>
      <c r="D55" s="74"/>
      <c r="E55" s="74"/>
      <c r="F55" s="74"/>
      <c r="G55" s="74"/>
      <c r="H55" s="75"/>
      <c r="I55" s="75"/>
      <c r="J55" s="75"/>
      <c r="K55" s="75"/>
    </row>
    <row r="56" spans="1:11" x14ac:dyDescent="0.25">
      <c r="A56" s="186" t="s">
        <v>92</v>
      </c>
      <c r="B56" s="76"/>
      <c r="C56" s="76"/>
      <c r="D56" s="76"/>
      <c r="E56" s="76"/>
      <c r="F56" s="76"/>
      <c r="G56" s="76"/>
      <c r="H56" s="76"/>
      <c r="I56" s="76"/>
      <c r="J56" s="77"/>
      <c r="K56" s="77"/>
    </row>
    <row r="57" spans="1:11" x14ac:dyDescent="0.25">
      <c r="A57" s="145" t="s">
        <v>39</v>
      </c>
      <c r="B57" s="109"/>
      <c r="C57" s="109"/>
      <c r="D57" s="109"/>
      <c r="E57" s="109"/>
      <c r="F57" s="109"/>
      <c r="G57" s="109"/>
      <c r="H57" s="109"/>
      <c r="I57" s="109"/>
      <c r="J57" s="75"/>
      <c r="K57" s="75"/>
    </row>
    <row r="58" spans="1:11" x14ac:dyDescent="0.25">
      <c r="A58" s="109" t="s">
        <v>40</v>
      </c>
      <c r="B58" s="109"/>
      <c r="C58" s="109"/>
      <c r="D58" s="109"/>
      <c r="E58" s="109"/>
      <c r="F58" s="109"/>
      <c r="G58" s="109"/>
      <c r="H58" s="109"/>
      <c r="I58" s="109"/>
      <c r="J58" s="75"/>
      <c r="K58" s="75"/>
    </row>
    <row r="60" spans="1:11" x14ac:dyDescent="0.25">
      <c r="A60" s="110" t="s">
        <v>41</v>
      </c>
      <c r="B60" s="111"/>
      <c r="C60" s="111"/>
      <c r="D60" s="111"/>
      <c r="E60" s="111"/>
      <c r="F60" s="111"/>
      <c r="G60" s="111"/>
      <c r="H60" s="111"/>
      <c r="I60" s="111"/>
      <c r="J60" s="111"/>
      <c r="K60" s="111"/>
    </row>
    <row r="61" spans="1:11" x14ac:dyDescent="0.25">
      <c r="A61" s="195" t="s">
        <v>42</v>
      </c>
      <c r="B61" s="195"/>
      <c r="C61" s="195"/>
      <c r="D61" s="195"/>
      <c r="E61" s="195"/>
      <c r="F61" s="195"/>
      <c r="G61" s="25" t="e">
        <f>ROUND(K54/G54,2)</f>
        <v>#DIV/0!</v>
      </c>
    </row>
    <row r="62" spans="1:11" x14ac:dyDescent="0.25">
      <c r="A62" s="195" t="s">
        <v>43</v>
      </c>
      <c r="B62" s="195"/>
      <c r="C62" s="195"/>
      <c r="D62" s="195"/>
      <c r="E62" s="195"/>
      <c r="F62" s="195"/>
      <c r="G62" s="25" t="e">
        <f>ROUND(G61*(C54+D54),2)</f>
        <v>#DIV/0!</v>
      </c>
    </row>
    <row r="63" spans="1:11" x14ac:dyDescent="0.25">
      <c r="A63" s="203" t="s">
        <v>44</v>
      </c>
      <c r="B63" s="203"/>
      <c r="C63" s="203"/>
      <c r="D63" s="203"/>
      <c r="E63" s="203"/>
      <c r="G63" s="113" t="e">
        <f>K54+G62</f>
        <v>#DIV/0!</v>
      </c>
    </row>
    <row r="64" spans="1:11" x14ac:dyDescent="0.25">
      <c r="A64" s="195" t="s">
        <v>18</v>
      </c>
      <c r="B64" s="195"/>
      <c r="C64" s="195"/>
      <c r="D64" s="195"/>
      <c r="E64" s="195"/>
      <c r="G64" s="164">
        <v>0.2</v>
      </c>
    </row>
    <row r="65" spans="1:13" x14ac:dyDescent="0.25">
      <c r="A65" s="195" t="s">
        <v>45</v>
      </c>
      <c r="B65" s="195"/>
      <c r="C65" s="195"/>
      <c r="D65" s="195"/>
      <c r="E65" s="195"/>
      <c r="G65" s="23" t="e">
        <f>ROUND(G63*G64,2)</f>
        <v>#DIV/0!</v>
      </c>
    </row>
    <row r="66" spans="1:13" x14ac:dyDescent="0.25">
      <c r="A66" s="117" t="s">
        <v>46</v>
      </c>
      <c r="B66" s="34"/>
      <c r="C66" s="34"/>
      <c r="D66" s="34"/>
      <c r="E66" s="34"/>
      <c r="G66" s="118">
        <v>0</v>
      </c>
    </row>
    <row r="67" spans="1:13" x14ac:dyDescent="0.25">
      <c r="A67" s="117" t="s">
        <v>47</v>
      </c>
      <c r="B67" s="34"/>
      <c r="C67" s="34"/>
      <c r="D67" s="34"/>
      <c r="E67" s="34"/>
      <c r="G67" s="118">
        <v>0</v>
      </c>
    </row>
    <row r="68" spans="1:13" x14ac:dyDescent="0.25">
      <c r="A68" s="1" t="s">
        <v>48</v>
      </c>
      <c r="G68" s="116" t="e">
        <f>G65+G66+G67</f>
        <v>#DIV/0!</v>
      </c>
    </row>
    <row r="69" spans="1:13" x14ac:dyDescent="0.25">
      <c r="A69" s="1"/>
      <c r="G69" s="115"/>
    </row>
    <row r="70" spans="1:13" s="112" customFormat="1" x14ac:dyDescent="0.25">
      <c r="A70" s="111" t="s">
        <v>49</v>
      </c>
    </row>
    <row r="71" spans="1:13" x14ac:dyDescent="0.25">
      <c r="A71" s="1" t="s">
        <v>50</v>
      </c>
    </row>
    <row r="72" spans="1:13" x14ac:dyDescent="0.25">
      <c r="A72" s="1"/>
    </row>
    <row r="73" spans="1:13" x14ac:dyDescent="0.25">
      <c r="A73" s="1"/>
    </row>
    <row r="74" spans="1:13" x14ac:dyDescent="0.25">
      <c r="A74" s="119"/>
      <c r="B74" s="60"/>
      <c r="C74" s="60"/>
      <c r="I74" s="60"/>
      <c r="J74" s="60"/>
      <c r="K74" s="60"/>
      <c r="L74" s="60"/>
      <c r="M74" s="60"/>
    </row>
    <row r="75" spans="1:13" x14ac:dyDescent="0.25">
      <c r="A75" s="202"/>
      <c r="B75" s="202"/>
      <c r="C75" s="202"/>
      <c r="D75" s="33"/>
      <c r="I75" s="188"/>
      <c r="J75" s="188"/>
      <c r="K75" s="188"/>
      <c r="L75" s="188"/>
      <c r="M75" s="188"/>
    </row>
    <row r="76" spans="1:13" x14ac:dyDescent="0.25">
      <c r="A76" s="187" t="s">
        <v>51</v>
      </c>
      <c r="B76" s="187"/>
      <c r="C76" s="187"/>
      <c r="D76" s="34"/>
      <c r="I76" s="1" t="s">
        <v>52</v>
      </c>
    </row>
  </sheetData>
  <sheetProtection algorithmName="SHA-512" hashValue="eWITq2mb7mA7TN/byCrzK6Dlh6ru1Bi4FbEKrpH+fz5eNJPmnBwfA4h6thgkRiMFFlHMgs0oGCKxhQjCpPeqwQ==" saltValue="VXdFhIZ7B5AAWTfka1JjrQ==" spinCount="100000" sheet="1" selectLockedCells="1"/>
  <protectedRanges>
    <protectedRange sqref="K55:K58 J56:J58 B42:J53 B55:J55 B54:K54" name="Range1_1_16"/>
  </protectedRanges>
  <mergeCells count="35">
    <mergeCell ref="A1:K1"/>
    <mergeCell ref="A61:F61"/>
    <mergeCell ref="A62:F62"/>
    <mergeCell ref="A2:K2"/>
    <mergeCell ref="A4:K4"/>
    <mergeCell ref="B12:M12"/>
    <mergeCell ref="B14:M14"/>
    <mergeCell ref="B15:M15"/>
    <mergeCell ref="B16:M16"/>
    <mergeCell ref="B18:M18"/>
    <mergeCell ref="B20:M20"/>
    <mergeCell ref="B22:M22"/>
    <mergeCell ref="A38:A41"/>
    <mergeCell ref="H38:J39"/>
    <mergeCell ref="A75:C75"/>
    <mergeCell ref="I75:M75"/>
    <mergeCell ref="A63:E63"/>
    <mergeCell ref="A64:E64"/>
    <mergeCell ref="C40:D40"/>
    <mergeCell ref="A76:C76"/>
    <mergeCell ref="B6:E6"/>
    <mergeCell ref="B7:E7"/>
    <mergeCell ref="G6:L6"/>
    <mergeCell ref="G7:L7"/>
    <mergeCell ref="B24:M24"/>
    <mergeCell ref="B25:M25"/>
    <mergeCell ref="B27:M27"/>
    <mergeCell ref="B31:M31"/>
    <mergeCell ref="A65:E65"/>
    <mergeCell ref="B40:B41"/>
    <mergeCell ref="E40:G40"/>
    <mergeCell ref="H40:H41"/>
    <mergeCell ref="I40:J40"/>
    <mergeCell ref="K38:K41"/>
    <mergeCell ref="B38:G39"/>
  </mergeCells>
  <dataValidations xWindow="1451" yWindow="732" count="1">
    <dataValidation type="list" allowBlank="1" showInputMessage="1" showErrorMessage="1" promptTitle="Cess Rate" prompt="Pls select the correct cess rate" sqref="G64" xr:uid="{00000000-0002-0000-0000-000000000000}">
      <formula1>$J$35:$J$36</formula1>
    </dataValidation>
  </dataValidations>
  <pageMargins left="0.70866141732283472" right="0.70866141732283472" top="0.15748031496062992" bottom="0.15748031496062992" header="0.11811023622047245" footer="0.11811023622047245"/>
  <pageSetup paperSize="9" scale="45" orientation="landscape" r:id="rId1"/>
  <ignoredErrors>
    <ignoredError sqref="G47 G5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zoomScaleNormal="100" workbookViewId="0">
      <selection activeCell="C39" sqref="C39"/>
    </sheetView>
  </sheetViews>
  <sheetFormatPr defaultRowHeight="15" x14ac:dyDescent="0.25"/>
  <cols>
    <col min="1" max="1" width="11.85546875" style="60" customWidth="1"/>
    <col min="2" max="6" width="18.85546875" style="60" customWidth="1"/>
    <col min="7" max="9" width="20.85546875" style="60" customWidth="1"/>
  </cols>
  <sheetData>
    <row r="1" spans="1:11" ht="21" x14ac:dyDescent="0.35">
      <c r="A1" s="206" t="s">
        <v>91</v>
      </c>
      <c r="B1" s="206"/>
      <c r="C1" s="206"/>
      <c r="D1" s="206"/>
      <c r="E1" s="206"/>
      <c r="F1" s="206"/>
      <c r="G1" s="206"/>
      <c r="H1" s="206"/>
      <c r="I1" s="206"/>
      <c r="J1" s="2"/>
      <c r="K1" s="2"/>
    </row>
    <row r="2" spans="1:11" ht="21" x14ac:dyDescent="0.35">
      <c r="A2" s="213" t="s">
        <v>0</v>
      </c>
      <c r="B2" s="213"/>
      <c r="C2" s="213"/>
      <c r="D2" s="213"/>
      <c r="E2" s="213"/>
      <c r="F2" s="213"/>
      <c r="G2" s="213"/>
      <c r="H2" s="213"/>
      <c r="I2" s="213"/>
      <c r="J2" s="2"/>
      <c r="K2" s="2"/>
    </row>
    <row r="3" spans="1:11" ht="21" x14ac:dyDescent="0.35">
      <c r="A3" s="5"/>
      <c r="B3" s="5"/>
      <c r="C3" s="5"/>
      <c r="D3" s="5"/>
      <c r="E3" s="5"/>
      <c r="F3" s="5"/>
      <c r="G3" s="5"/>
      <c r="H3" s="5"/>
      <c r="I3" s="5"/>
      <c r="J3" s="2"/>
      <c r="K3" s="2"/>
    </row>
    <row r="4" spans="1:11" ht="21.75" thickBot="1" x14ac:dyDescent="0.4">
      <c r="A4" s="5"/>
      <c r="B4" s="5"/>
      <c r="C4" s="5"/>
      <c r="D4" s="5"/>
      <c r="E4" s="5"/>
      <c r="F4" s="5"/>
      <c r="G4" s="5"/>
      <c r="H4" s="5"/>
      <c r="I4" s="5"/>
      <c r="J4" s="2"/>
      <c r="K4" s="2"/>
    </row>
    <row r="5" spans="1:11" x14ac:dyDescent="0.25">
      <c r="A5" s="35" t="s">
        <v>53</v>
      </c>
      <c r="B5" s="36"/>
      <c r="C5" s="36"/>
      <c r="D5" s="36"/>
      <c r="E5" s="36"/>
      <c r="F5" s="36"/>
      <c r="G5" s="36"/>
      <c r="H5" s="36"/>
      <c r="I5" s="37"/>
    </row>
    <row r="6" spans="1:11" x14ac:dyDescent="0.25">
      <c r="A6" s="38"/>
      <c r="B6" s="39"/>
      <c r="C6" s="39"/>
      <c r="D6" s="39"/>
      <c r="E6" s="39"/>
      <c r="F6" s="39"/>
      <c r="G6" s="39"/>
      <c r="H6" s="39"/>
      <c r="I6" s="40"/>
    </row>
    <row r="7" spans="1:11" x14ac:dyDescent="0.25">
      <c r="A7" s="41" t="s">
        <v>54</v>
      </c>
      <c r="B7" s="39"/>
      <c r="C7" s="39"/>
      <c r="D7" s="39"/>
      <c r="E7" s="39"/>
      <c r="F7" s="39"/>
      <c r="G7" s="39"/>
      <c r="H7" s="39"/>
      <c r="I7" s="40"/>
    </row>
    <row r="8" spans="1:11" x14ac:dyDescent="0.25">
      <c r="A8" s="38" t="s">
        <v>55</v>
      </c>
      <c r="B8" s="39"/>
      <c r="C8" s="39"/>
      <c r="D8" s="39"/>
      <c r="E8" s="39"/>
      <c r="F8" s="39"/>
      <c r="G8" s="39"/>
      <c r="H8" s="39"/>
      <c r="I8" s="40"/>
    </row>
    <row r="9" spans="1:11" x14ac:dyDescent="0.25">
      <c r="A9" s="38"/>
      <c r="B9" s="39"/>
      <c r="C9" s="39"/>
      <c r="D9" s="39"/>
      <c r="E9" s="39"/>
      <c r="F9" s="39"/>
      <c r="G9" s="39"/>
      <c r="H9" s="39"/>
      <c r="I9" s="40"/>
    </row>
    <row r="10" spans="1:11" ht="15" customHeight="1" x14ac:dyDescent="0.25">
      <c r="A10" s="220" t="s">
        <v>56</v>
      </c>
      <c r="B10" s="223" t="s">
        <v>57</v>
      </c>
      <c r="C10" s="226" t="s">
        <v>58</v>
      </c>
      <c r="D10" s="227"/>
      <c r="E10" s="227"/>
      <c r="F10" s="227"/>
      <c r="G10" s="228"/>
      <c r="H10" s="226" t="s">
        <v>59</v>
      </c>
      <c r="I10" s="232"/>
    </row>
    <row r="11" spans="1:11" x14ac:dyDescent="0.25">
      <c r="A11" s="221"/>
      <c r="B11" s="224"/>
      <c r="C11" s="229"/>
      <c r="D11" s="230"/>
      <c r="E11" s="230"/>
      <c r="F11" s="230"/>
      <c r="G11" s="231"/>
      <c r="H11" s="229"/>
      <c r="I11" s="233"/>
    </row>
    <row r="12" spans="1:11" ht="86.25" customHeight="1" x14ac:dyDescent="0.25">
      <c r="A12" s="222"/>
      <c r="B12" s="225"/>
      <c r="C12" s="70" t="s">
        <v>60</v>
      </c>
      <c r="D12" s="70" t="s">
        <v>61</v>
      </c>
      <c r="E12" s="70" t="s">
        <v>62</v>
      </c>
      <c r="F12" s="70" t="s">
        <v>63</v>
      </c>
      <c r="G12" s="70" t="s">
        <v>64</v>
      </c>
      <c r="H12" s="70" t="s">
        <v>65</v>
      </c>
      <c r="I12" s="71" t="s">
        <v>66</v>
      </c>
    </row>
    <row r="13" spans="1:11" x14ac:dyDescent="0.25">
      <c r="A13" s="61" t="s">
        <v>37</v>
      </c>
      <c r="B13" s="62"/>
      <c r="C13" s="63"/>
      <c r="D13" s="63"/>
      <c r="E13" s="63"/>
      <c r="F13" s="63"/>
      <c r="G13" s="62"/>
      <c r="H13" s="63"/>
      <c r="I13" s="64"/>
    </row>
    <row r="14" spans="1:11" x14ac:dyDescent="0.25">
      <c r="A14" s="65">
        <v>45183</v>
      </c>
      <c r="B14" s="66" t="s">
        <v>67</v>
      </c>
      <c r="C14" s="67">
        <v>200</v>
      </c>
      <c r="D14" s="67">
        <v>30</v>
      </c>
      <c r="E14" s="67">
        <v>300</v>
      </c>
      <c r="F14" s="67">
        <v>50</v>
      </c>
      <c r="G14" s="68">
        <v>6</v>
      </c>
      <c r="H14" s="67">
        <f>C14*G14</f>
        <v>1200</v>
      </c>
      <c r="I14" s="69">
        <f>SUM(D14:F14)*G14</f>
        <v>2280</v>
      </c>
    </row>
    <row r="15" spans="1:11" x14ac:dyDescent="0.25">
      <c r="A15" s="65"/>
      <c r="B15" s="66" t="s">
        <v>68</v>
      </c>
      <c r="C15" s="67">
        <v>300</v>
      </c>
      <c r="D15" s="67">
        <v>30</v>
      </c>
      <c r="E15" s="67">
        <v>0</v>
      </c>
      <c r="F15" s="67">
        <v>0</v>
      </c>
      <c r="G15" s="68">
        <v>2</v>
      </c>
      <c r="H15" s="67">
        <f>C15*G15</f>
        <v>600</v>
      </c>
      <c r="I15" s="69">
        <f>SUM(D15:F15)*G15</f>
        <v>60</v>
      </c>
    </row>
    <row r="16" spans="1:11" x14ac:dyDescent="0.25">
      <c r="A16" s="42"/>
      <c r="B16" s="43"/>
      <c r="C16" s="234" t="s">
        <v>38</v>
      </c>
      <c r="D16" s="235"/>
      <c r="E16" s="235"/>
      <c r="F16" s="236"/>
      <c r="G16" s="44">
        <f>SUM(G14:G15)</f>
        <v>8</v>
      </c>
      <c r="H16" s="45">
        <f>SUM(H14:H15)</f>
        <v>1800</v>
      </c>
      <c r="I16" s="46">
        <f>SUM(I14:I15)</f>
        <v>2340</v>
      </c>
    </row>
    <row r="17" spans="1:9" x14ac:dyDescent="0.25">
      <c r="A17" s="78"/>
      <c r="B17" s="79"/>
      <c r="C17" s="83"/>
      <c r="D17" s="83"/>
      <c r="E17" s="83"/>
      <c r="F17" s="83"/>
      <c r="G17" s="80"/>
      <c r="H17" s="81"/>
      <c r="I17" s="82"/>
    </row>
    <row r="18" spans="1:9" s="60" customFormat="1" x14ac:dyDescent="0.25">
      <c r="A18" s="175">
        <v>45181</v>
      </c>
      <c r="B18" s="123" t="s">
        <v>69</v>
      </c>
      <c r="C18" s="124"/>
      <c r="D18" s="124"/>
      <c r="E18" s="124"/>
      <c r="F18" s="124"/>
      <c r="G18" s="125"/>
      <c r="H18" s="126">
        <f>C18*G18</f>
        <v>0</v>
      </c>
      <c r="I18" s="127">
        <f>SUM(D18:F18)*G18</f>
        <v>0</v>
      </c>
    </row>
    <row r="19" spans="1:9" s="60" customFormat="1" x14ac:dyDescent="0.25">
      <c r="A19" s="128"/>
      <c r="B19" s="123" t="s">
        <v>69</v>
      </c>
      <c r="C19" s="124"/>
      <c r="D19" s="124"/>
      <c r="E19" s="124"/>
      <c r="F19" s="124"/>
      <c r="G19" s="125"/>
      <c r="H19" s="126">
        <f>C19*G19</f>
        <v>0</v>
      </c>
      <c r="I19" s="127">
        <f>SUM(D19:F19)*G19</f>
        <v>0</v>
      </c>
    </row>
    <row r="20" spans="1:9" s="60" customFormat="1" x14ac:dyDescent="0.25">
      <c r="A20" s="129"/>
      <c r="B20" s="130"/>
      <c r="C20" s="131"/>
      <c r="D20" s="132"/>
      <c r="E20" s="132"/>
      <c r="F20" s="133" t="s">
        <v>38</v>
      </c>
      <c r="G20" s="134"/>
      <c r="H20" s="135"/>
      <c r="I20" s="136"/>
    </row>
    <row r="21" spans="1:9" s="60" customFormat="1" x14ac:dyDescent="0.25">
      <c r="A21" s="128"/>
      <c r="B21" s="123"/>
      <c r="C21" s="137"/>
      <c r="D21" s="138"/>
      <c r="E21" s="138"/>
      <c r="F21" s="139"/>
      <c r="G21" s="125"/>
      <c r="H21" s="126"/>
      <c r="I21" s="127"/>
    </row>
    <row r="22" spans="1:9" s="60" customFormat="1" x14ac:dyDescent="0.25">
      <c r="A22" s="175">
        <v>45182</v>
      </c>
      <c r="B22" s="123" t="s">
        <v>69</v>
      </c>
      <c r="C22" s="124"/>
      <c r="D22" s="124"/>
      <c r="E22" s="124"/>
      <c r="F22" s="124"/>
      <c r="G22" s="125"/>
      <c r="H22" s="126">
        <f>C22*G22</f>
        <v>0</v>
      </c>
      <c r="I22" s="127">
        <f>SUM(D22:F22)*G22</f>
        <v>0</v>
      </c>
    </row>
    <row r="23" spans="1:9" s="60" customFormat="1" x14ac:dyDescent="0.25">
      <c r="A23" s="128"/>
      <c r="B23" s="123" t="s">
        <v>69</v>
      </c>
      <c r="C23" s="124"/>
      <c r="D23" s="124"/>
      <c r="E23" s="124"/>
      <c r="F23" s="124"/>
      <c r="G23" s="125"/>
      <c r="H23" s="126">
        <f>C23*G23</f>
        <v>0</v>
      </c>
      <c r="I23" s="127">
        <f>SUM(D23:F23)*G23</f>
        <v>0</v>
      </c>
    </row>
    <row r="24" spans="1:9" s="60" customFormat="1" x14ac:dyDescent="0.25">
      <c r="A24" s="129"/>
      <c r="B24" s="130"/>
      <c r="C24" s="131"/>
      <c r="D24" s="132"/>
      <c r="E24" s="132"/>
      <c r="F24" s="133" t="s">
        <v>38</v>
      </c>
      <c r="G24" s="134"/>
      <c r="H24" s="135"/>
      <c r="I24" s="136"/>
    </row>
    <row r="25" spans="1:9" x14ac:dyDescent="0.25">
      <c r="A25" s="47"/>
      <c r="B25" s="48"/>
      <c r="C25" s="49"/>
      <c r="D25" s="49"/>
      <c r="E25" s="49"/>
      <c r="F25" s="49"/>
      <c r="G25" s="48"/>
      <c r="H25" s="49"/>
      <c r="I25" s="50"/>
    </row>
    <row r="26" spans="1:9" x14ac:dyDescent="0.25">
      <c r="A26" s="47">
        <v>45183</v>
      </c>
      <c r="B26" s="48" t="s">
        <v>69</v>
      </c>
      <c r="C26" s="56"/>
      <c r="D26" s="56"/>
      <c r="E26" s="56"/>
      <c r="F26" s="56"/>
      <c r="G26" s="48"/>
      <c r="H26" s="58">
        <f>C26*G26</f>
        <v>0</v>
      </c>
      <c r="I26" s="59">
        <f>SUM(D26:F26)*G26</f>
        <v>0</v>
      </c>
    </row>
    <row r="27" spans="1:9" x14ac:dyDescent="0.25">
      <c r="A27" s="47"/>
      <c r="B27" s="48" t="s">
        <v>69</v>
      </c>
      <c r="C27" s="56"/>
      <c r="D27" s="56"/>
      <c r="E27" s="56"/>
      <c r="F27" s="56"/>
      <c r="G27" s="48"/>
      <c r="H27" s="58">
        <f>C27*G27</f>
        <v>0</v>
      </c>
      <c r="I27" s="59">
        <f>SUM(D27:F27)*G27</f>
        <v>0</v>
      </c>
    </row>
    <row r="28" spans="1:9" x14ac:dyDescent="0.25">
      <c r="A28" s="51"/>
      <c r="B28" s="52"/>
      <c r="C28" s="214" t="s">
        <v>38</v>
      </c>
      <c r="D28" s="215"/>
      <c r="E28" s="215"/>
      <c r="F28" s="216"/>
      <c r="G28" s="53">
        <f>SUM(G26:G27)</f>
        <v>0</v>
      </c>
      <c r="H28" s="54">
        <f>SUM(H26:H27)</f>
        <v>0</v>
      </c>
      <c r="I28" s="55">
        <f>SUM(I26:I27)</f>
        <v>0</v>
      </c>
    </row>
    <row r="29" spans="1:9" x14ac:dyDescent="0.25">
      <c r="A29" s="47"/>
      <c r="B29" s="48"/>
      <c r="C29" s="56"/>
      <c r="D29" s="56"/>
      <c r="E29" s="56"/>
      <c r="F29" s="56"/>
      <c r="G29" s="48"/>
      <c r="H29" s="56"/>
      <c r="I29" s="57"/>
    </row>
    <row r="30" spans="1:9" x14ac:dyDescent="0.25">
      <c r="A30" s="47">
        <v>45184</v>
      </c>
      <c r="B30" s="48" t="s">
        <v>69</v>
      </c>
      <c r="C30" s="56"/>
      <c r="D30" s="56"/>
      <c r="E30" s="56"/>
      <c r="F30" s="56"/>
      <c r="G30" s="48"/>
      <c r="H30" s="58">
        <f>C30*G30</f>
        <v>0</v>
      </c>
      <c r="I30" s="59">
        <f>SUM(D30:F30)*G30</f>
        <v>0</v>
      </c>
    </row>
    <row r="31" spans="1:9" x14ac:dyDescent="0.25">
      <c r="A31" s="47"/>
      <c r="B31" s="48" t="s">
        <v>69</v>
      </c>
      <c r="C31" s="56"/>
      <c r="D31" s="56"/>
      <c r="E31" s="56"/>
      <c r="F31" s="56"/>
      <c r="G31" s="48"/>
      <c r="H31" s="58">
        <f>C31*G31</f>
        <v>0</v>
      </c>
      <c r="I31" s="59">
        <f>SUM(D31:F31)*G31</f>
        <v>0</v>
      </c>
    </row>
    <row r="32" spans="1:9" x14ac:dyDescent="0.25">
      <c r="A32" s="51"/>
      <c r="B32" s="52"/>
      <c r="C32" s="214" t="s">
        <v>38</v>
      </c>
      <c r="D32" s="215"/>
      <c r="E32" s="215"/>
      <c r="F32" s="216"/>
      <c r="G32" s="53">
        <f>SUM(G30:G31)</f>
        <v>0</v>
      </c>
      <c r="H32" s="54">
        <f>SUM(H30:H31)</f>
        <v>0</v>
      </c>
      <c r="I32" s="55">
        <f>SUM(I30:I31)</f>
        <v>0</v>
      </c>
    </row>
    <row r="33" spans="1:9" x14ac:dyDescent="0.25">
      <c r="A33" s="47"/>
      <c r="B33" s="48"/>
      <c r="C33" s="56"/>
      <c r="D33" s="56"/>
      <c r="E33" s="56"/>
      <c r="F33" s="56"/>
      <c r="G33" s="48"/>
      <c r="H33" s="56"/>
      <c r="I33" s="57"/>
    </row>
    <row r="34" spans="1:9" x14ac:dyDescent="0.25">
      <c r="A34" s="47">
        <v>45185</v>
      </c>
      <c r="B34" s="48" t="s">
        <v>69</v>
      </c>
      <c r="C34" s="56"/>
      <c r="D34" s="56"/>
      <c r="E34" s="56"/>
      <c r="F34" s="56"/>
      <c r="G34" s="48"/>
      <c r="H34" s="58">
        <f>C34*G34</f>
        <v>0</v>
      </c>
      <c r="I34" s="59">
        <f>SUM(D34:F34)*G34</f>
        <v>0</v>
      </c>
    </row>
    <row r="35" spans="1:9" x14ac:dyDescent="0.25">
      <c r="A35" s="47"/>
      <c r="B35" s="48" t="s">
        <v>69</v>
      </c>
      <c r="C35" s="56"/>
      <c r="D35" s="56"/>
      <c r="E35" s="56"/>
      <c r="F35" s="56"/>
      <c r="G35" s="48"/>
      <c r="H35" s="58">
        <f>C35*G35</f>
        <v>0</v>
      </c>
      <c r="I35" s="59">
        <f>SUM(D35:F35)*G35</f>
        <v>0</v>
      </c>
    </row>
    <row r="36" spans="1:9" x14ac:dyDescent="0.25">
      <c r="A36" s="51"/>
      <c r="B36" s="52"/>
      <c r="C36" s="214" t="s">
        <v>38</v>
      </c>
      <c r="D36" s="215"/>
      <c r="E36" s="215"/>
      <c r="F36" s="216"/>
      <c r="G36" s="53">
        <f>SUM(G34:G35)</f>
        <v>0</v>
      </c>
      <c r="H36" s="54">
        <f>SUM(H34:H35)</f>
        <v>0</v>
      </c>
      <c r="I36" s="55">
        <f>SUM(I34:I35)</f>
        <v>0</v>
      </c>
    </row>
    <row r="37" spans="1:9" x14ac:dyDescent="0.25">
      <c r="A37" s="47"/>
      <c r="B37" s="48"/>
      <c r="C37" s="56"/>
      <c r="D37" s="56"/>
      <c r="E37" s="56"/>
      <c r="F37" s="56"/>
      <c r="G37" s="48"/>
      <c r="H37" s="56"/>
      <c r="I37" s="57"/>
    </row>
    <row r="38" spans="1:9" x14ac:dyDescent="0.25">
      <c r="A38" s="47">
        <v>45186</v>
      </c>
      <c r="B38" s="48" t="s">
        <v>69</v>
      </c>
      <c r="C38" s="56"/>
      <c r="D38" s="56"/>
      <c r="E38" s="56"/>
      <c r="F38" s="56"/>
      <c r="G38" s="48"/>
      <c r="H38" s="58">
        <f>C38*G38</f>
        <v>0</v>
      </c>
      <c r="I38" s="59">
        <f>SUM(D38:F38)*G38</f>
        <v>0</v>
      </c>
    </row>
    <row r="39" spans="1:9" x14ac:dyDescent="0.25">
      <c r="A39" s="47"/>
      <c r="B39" s="48" t="s">
        <v>69</v>
      </c>
      <c r="C39" s="56"/>
      <c r="D39" s="56"/>
      <c r="E39" s="56"/>
      <c r="F39" s="56"/>
      <c r="G39" s="48"/>
      <c r="H39" s="58">
        <f>C39*G39</f>
        <v>0</v>
      </c>
      <c r="I39" s="59">
        <f>SUM(D39:F39)*G39</f>
        <v>0</v>
      </c>
    </row>
    <row r="40" spans="1:9" x14ac:dyDescent="0.25">
      <c r="A40" s="98"/>
      <c r="B40" s="99"/>
      <c r="C40" s="217" t="s">
        <v>38</v>
      </c>
      <c r="D40" s="218"/>
      <c r="E40" s="218"/>
      <c r="F40" s="219"/>
      <c r="G40" s="100">
        <f>SUM(G38:G39)</f>
        <v>0</v>
      </c>
      <c r="H40" s="101">
        <f>SUM(H38:H39)</f>
        <v>0</v>
      </c>
      <c r="I40" s="102">
        <f>SUM(I38:I39)</f>
        <v>0</v>
      </c>
    </row>
    <row r="41" spans="1:9" s="60" customFormat="1" x14ac:dyDescent="0.25">
      <c r="A41" s="87"/>
      <c r="B41" s="84"/>
      <c r="C41" s="84"/>
      <c r="D41" s="84"/>
      <c r="E41" s="84"/>
      <c r="F41" s="84"/>
      <c r="G41" s="84"/>
      <c r="H41" s="84"/>
      <c r="I41" s="88"/>
    </row>
    <row r="42" spans="1:9" s="60" customFormat="1" x14ac:dyDescent="0.25">
      <c r="A42" s="176">
        <v>45187</v>
      </c>
      <c r="B42" s="84" t="s">
        <v>69</v>
      </c>
      <c r="C42" s="84"/>
      <c r="D42" s="84"/>
      <c r="E42" s="84"/>
      <c r="F42" s="84"/>
      <c r="G42" s="84"/>
      <c r="H42" s="85">
        <f>C42*G42</f>
        <v>0</v>
      </c>
      <c r="I42" s="86">
        <f>SUM(D42:F42)*G42</f>
        <v>0</v>
      </c>
    </row>
    <row r="43" spans="1:9" s="60" customFormat="1" x14ac:dyDescent="0.25">
      <c r="A43" s="177"/>
      <c r="B43" s="84" t="s">
        <v>69</v>
      </c>
      <c r="C43" s="84"/>
      <c r="D43" s="84"/>
      <c r="E43" s="84"/>
      <c r="F43" s="84"/>
      <c r="G43" s="84"/>
      <c r="H43" s="85">
        <f>C43*G43</f>
        <v>0</v>
      </c>
      <c r="I43" s="86">
        <f>SUM(D43:F43)*G43</f>
        <v>0</v>
      </c>
    </row>
    <row r="44" spans="1:9" s="60" customFormat="1" x14ac:dyDescent="0.25">
      <c r="A44" s="178"/>
      <c r="B44" s="89"/>
      <c r="C44" s="89"/>
      <c r="D44" s="89"/>
      <c r="E44" s="89"/>
      <c r="F44" s="90" t="s">
        <v>38</v>
      </c>
      <c r="G44" s="89">
        <f>SUM(G42:G43)</f>
        <v>0</v>
      </c>
      <c r="H44" s="94">
        <f>SUM(H42:H43)</f>
        <v>0</v>
      </c>
      <c r="I44" s="95">
        <f>SUM(I42:I43)</f>
        <v>0</v>
      </c>
    </row>
    <row r="45" spans="1:9" s="60" customFormat="1" x14ac:dyDescent="0.25">
      <c r="A45" s="177"/>
      <c r="B45" s="84"/>
      <c r="C45" s="84"/>
      <c r="D45" s="84"/>
      <c r="E45" s="84"/>
      <c r="F45" s="84"/>
      <c r="G45" s="84"/>
      <c r="H45" s="84"/>
      <c r="I45" s="88"/>
    </row>
    <row r="46" spans="1:9" s="60" customFormat="1" x14ac:dyDescent="0.25">
      <c r="A46" s="176">
        <v>45188</v>
      </c>
      <c r="B46" s="84" t="s">
        <v>69</v>
      </c>
      <c r="C46" s="84"/>
      <c r="D46" s="84"/>
      <c r="E46" s="84"/>
      <c r="F46" s="84"/>
      <c r="G46" s="84"/>
      <c r="H46" s="85">
        <f>C46*G46</f>
        <v>0</v>
      </c>
      <c r="I46" s="86">
        <f>SUM(D46:F46)*G46</f>
        <v>0</v>
      </c>
    </row>
    <row r="47" spans="1:9" s="60" customFormat="1" x14ac:dyDescent="0.25">
      <c r="A47" s="87"/>
      <c r="B47" s="84" t="s">
        <v>69</v>
      </c>
      <c r="C47" s="84"/>
      <c r="D47" s="84"/>
      <c r="E47" s="84"/>
      <c r="F47" s="84"/>
      <c r="G47" s="84"/>
      <c r="H47" s="85">
        <f>C47*G47</f>
        <v>0</v>
      </c>
      <c r="I47" s="86">
        <f>SUM(D47:F47)*G47</f>
        <v>0</v>
      </c>
    </row>
    <row r="48" spans="1:9" s="60" customFormat="1" ht="15.75" thickBot="1" x14ac:dyDescent="0.3">
      <c r="A48" s="91"/>
      <c r="B48" s="92"/>
      <c r="C48" s="92"/>
      <c r="D48" s="92"/>
      <c r="E48" s="92"/>
      <c r="F48" s="93" t="s">
        <v>38</v>
      </c>
      <c r="G48" s="92">
        <f>SUM(G46:G47)</f>
        <v>0</v>
      </c>
      <c r="H48" s="96">
        <f>SUM(H46:H47)</f>
        <v>0</v>
      </c>
      <c r="I48" s="97">
        <f>SUM(I46:I47)</f>
        <v>0</v>
      </c>
    </row>
  </sheetData>
  <sheetProtection selectLockedCells="1"/>
  <protectedRanges>
    <protectedRange sqref="C14:F40" name="Range5_3_11"/>
  </protectedRanges>
  <mergeCells count="11">
    <mergeCell ref="C40:F40"/>
    <mergeCell ref="A10:A12"/>
    <mergeCell ref="B10:B12"/>
    <mergeCell ref="C10:G11"/>
    <mergeCell ref="H10:I11"/>
    <mergeCell ref="C16:F16"/>
    <mergeCell ref="A1:I1"/>
    <mergeCell ref="A2:I2"/>
    <mergeCell ref="C28:F28"/>
    <mergeCell ref="C32:F32"/>
    <mergeCell ref="C36:F36"/>
  </mergeCells>
  <pageMargins left="0.7" right="0.7" top="0.75" bottom="0.75" header="0.3" footer="0.3"/>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2A38A-1386-4EC3-B4BF-3D504DE2C696}">
  <sheetPr>
    <pageSetUpPr fitToPage="1"/>
  </sheetPr>
  <dimension ref="A1:C38"/>
  <sheetViews>
    <sheetView zoomScale="70" zoomScaleNormal="70" workbookViewId="0">
      <selection activeCell="E15" sqref="E15"/>
    </sheetView>
  </sheetViews>
  <sheetFormatPr defaultColWidth="8.7109375" defaultRowHeight="15" x14ac:dyDescent="0.25"/>
  <cols>
    <col min="1" max="1" width="55.5703125" customWidth="1"/>
    <col min="2" max="2" width="115.140625" customWidth="1"/>
  </cols>
  <sheetData>
    <row r="1" spans="1:3" ht="21" x14ac:dyDescent="0.35">
      <c r="A1" s="206" t="s">
        <v>91</v>
      </c>
      <c r="B1" s="206"/>
      <c r="C1" s="2"/>
    </row>
    <row r="2" spans="1:3" ht="21" x14ac:dyDescent="0.35">
      <c r="A2" s="206" t="s">
        <v>0</v>
      </c>
      <c r="B2" s="206"/>
      <c r="C2" s="2"/>
    </row>
    <row r="3" spans="1:3" ht="21" x14ac:dyDescent="0.35">
      <c r="A3" s="146"/>
      <c r="B3" s="146"/>
      <c r="C3" s="2"/>
    </row>
    <row r="4" spans="1:3" ht="21.75" thickBot="1" x14ac:dyDescent="0.4">
      <c r="A4" s="146"/>
      <c r="B4" s="146"/>
      <c r="C4" s="2"/>
    </row>
    <row r="5" spans="1:3" x14ac:dyDescent="0.25">
      <c r="A5" s="35" t="s">
        <v>70</v>
      </c>
      <c r="B5" s="36"/>
    </row>
    <row r="6" spans="1:3" x14ac:dyDescent="0.25">
      <c r="A6" s="38"/>
      <c r="B6" s="39"/>
    </row>
    <row r="7" spans="1:3" x14ac:dyDescent="0.25">
      <c r="A7" s="38" t="s">
        <v>71</v>
      </c>
      <c r="B7" s="39"/>
    </row>
    <row r="8" spans="1:3" x14ac:dyDescent="0.25">
      <c r="A8" s="38" t="s">
        <v>72</v>
      </c>
      <c r="B8" s="39"/>
    </row>
    <row r="9" spans="1:3" x14ac:dyDescent="0.25">
      <c r="A9" s="38" t="s">
        <v>73</v>
      </c>
      <c r="B9" s="39"/>
    </row>
    <row r="10" spans="1:3" x14ac:dyDescent="0.25">
      <c r="A10" s="41"/>
      <c r="B10" s="39"/>
    </row>
    <row r="11" spans="1:3" x14ac:dyDescent="0.25">
      <c r="A11" s="147" t="s">
        <v>74</v>
      </c>
      <c r="B11" s="148"/>
    </row>
    <row r="12" spans="1:3" x14ac:dyDescent="0.25">
      <c r="A12" s="149" t="s">
        <v>75</v>
      </c>
      <c r="B12" s="150"/>
    </row>
    <row r="13" spans="1:3" x14ac:dyDescent="0.25">
      <c r="A13" s="151" t="s">
        <v>76</v>
      </c>
      <c r="B13" s="179">
        <v>45166</v>
      </c>
    </row>
    <row r="14" spans="1:3" x14ac:dyDescent="0.25">
      <c r="A14" s="151" t="s">
        <v>77</v>
      </c>
      <c r="B14" s="180">
        <v>45174</v>
      </c>
    </row>
    <row r="15" spans="1:3" x14ac:dyDescent="0.25">
      <c r="A15" s="151" t="s">
        <v>78</v>
      </c>
      <c r="B15" s="180">
        <v>45229</v>
      </c>
    </row>
    <row r="16" spans="1:3" x14ac:dyDescent="0.25">
      <c r="A16" s="152"/>
      <c r="B16" s="153"/>
    </row>
    <row r="17" spans="1:2" x14ac:dyDescent="0.25">
      <c r="A17" s="149" t="s">
        <v>79</v>
      </c>
      <c r="B17" s="153"/>
    </row>
    <row r="18" spans="1:2" x14ac:dyDescent="0.25">
      <c r="A18" s="151" t="s">
        <v>80</v>
      </c>
      <c r="B18" s="154" t="s">
        <v>81</v>
      </c>
    </row>
    <row r="19" spans="1:2" x14ac:dyDescent="0.25">
      <c r="A19" s="151" t="s">
        <v>82</v>
      </c>
      <c r="B19" s="154">
        <v>150</v>
      </c>
    </row>
    <row r="20" spans="1:2" x14ac:dyDescent="0.25">
      <c r="A20" s="149"/>
      <c r="B20" s="153"/>
    </row>
    <row r="21" spans="1:2" x14ac:dyDescent="0.25">
      <c r="A21" s="149" t="s">
        <v>83</v>
      </c>
      <c r="B21" s="153"/>
    </row>
    <row r="22" spans="1:2" x14ac:dyDescent="0.25">
      <c r="A22" s="151" t="s">
        <v>84</v>
      </c>
      <c r="B22" s="154" t="s">
        <v>85</v>
      </c>
    </row>
    <row r="23" spans="1:2" x14ac:dyDescent="0.25">
      <c r="A23" s="155" t="s">
        <v>86</v>
      </c>
      <c r="B23" s="173" t="s">
        <v>87</v>
      </c>
    </row>
    <row r="24" spans="1:2" ht="29.45" customHeight="1" x14ac:dyDescent="0.25">
      <c r="A24" s="107"/>
      <c r="B24" s="107"/>
    </row>
    <row r="25" spans="1:2" x14ac:dyDescent="0.25">
      <c r="A25" s="156" t="s">
        <v>75</v>
      </c>
      <c r="B25" s="147"/>
    </row>
    <row r="26" spans="1:2" x14ac:dyDescent="0.25">
      <c r="A26" s="163" t="s">
        <v>76</v>
      </c>
      <c r="B26" s="167"/>
    </row>
    <row r="27" spans="1:2" x14ac:dyDescent="0.25">
      <c r="A27" s="158" t="s">
        <v>88</v>
      </c>
      <c r="B27" s="168"/>
    </row>
    <row r="28" spans="1:2" x14ac:dyDescent="0.25">
      <c r="A28" s="162" t="s">
        <v>78</v>
      </c>
      <c r="B28" s="168"/>
    </row>
    <row r="29" spans="1:2" x14ac:dyDescent="0.25">
      <c r="A29" s="159"/>
      <c r="B29" s="152"/>
    </row>
    <row r="30" spans="1:2" x14ac:dyDescent="0.25">
      <c r="A30" s="160" t="s">
        <v>79</v>
      </c>
      <c r="B30" s="152"/>
    </row>
    <row r="31" spans="1:2" x14ac:dyDescent="0.25">
      <c r="A31" s="157" t="s">
        <v>80</v>
      </c>
      <c r="B31" s="169"/>
    </row>
    <row r="32" spans="1:2" x14ac:dyDescent="0.25">
      <c r="A32" s="157" t="s">
        <v>82</v>
      </c>
      <c r="B32" s="169"/>
    </row>
    <row r="33" spans="1:2" x14ac:dyDescent="0.25">
      <c r="A33" s="160"/>
      <c r="B33" s="152"/>
    </row>
    <row r="34" spans="1:2" x14ac:dyDescent="0.25">
      <c r="A34" s="160" t="s">
        <v>83</v>
      </c>
      <c r="B34" s="152"/>
    </row>
    <row r="35" spans="1:2" x14ac:dyDescent="0.25">
      <c r="A35" s="157" t="s">
        <v>84</v>
      </c>
      <c r="B35" s="169"/>
    </row>
    <row r="36" spans="1:2" x14ac:dyDescent="0.25">
      <c r="A36" s="161" t="s">
        <v>86</v>
      </c>
      <c r="B36" s="170"/>
    </row>
    <row r="38" spans="1:2" x14ac:dyDescent="0.25">
      <c r="A38" s="171" t="s">
        <v>89</v>
      </c>
    </row>
  </sheetData>
  <sheetProtection selectLockedCells="1"/>
  <mergeCells count="2">
    <mergeCell ref="A1:B1"/>
    <mergeCell ref="A2:B2"/>
  </mergeCells>
  <hyperlinks>
    <hyperlink ref="B23" r:id="rId1" xr:uid="{832FD23F-A17E-495D-A507-929B78614EAF}"/>
  </hyperlinks>
  <pageMargins left="0.7" right="0.7" top="0.75" bottom="0.75" header="0.3" footer="0.3"/>
  <pageSetup paperSize="9" scale="51"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C628EF1A63C43ACA54797A50056AA" ma:contentTypeVersion="6" ma:contentTypeDescription="Create a new document." ma:contentTypeScope="" ma:versionID="ab8527b3398c8959bc00f6e4fa8a12f6">
  <xsd:schema xmlns:xsd="http://www.w3.org/2001/XMLSchema" xmlns:xs="http://www.w3.org/2001/XMLSchema" xmlns:p="http://schemas.microsoft.com/office/2006/metadata/properties" xmlns:ns2="242b6740-3eff-4b14-827f-c4983a0378b9" xmlns:ns3="8e46e80f-f888-4e54-b211-ae0912a2d65f" targetNamespace="http://schemas.microsoft.com/office/2006/metadata/properties" ma:root="true" ma:fieldsID="68c39fe8fa33d48fc8e1da760f48ac29" ns2:_="" ns3:_="">
    <xsd:import namespace="242b6740-3eff-4b14-827f-c4983a0378b9"/>
    <xsd:import namespace="8e46e80f-f888-4e54-b211-ae0912a2d6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2b6740-3eff-4b14-827f-c4983a0378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46e80f-f888-4e54-b211-ae0912a2d65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6705F4-7DEE-4DE1-9A76-16E1F7FA3E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2b6740-3eff-4b14-827f-c4983a0378b9"/>
    <ds:schemaRef ds:uri="8e46e80f-f888-4e54-b211-ae0912a2d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B89AAD-3B03-41A3-ABFC-679547B145A0}">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242b6740-3eff-4b14-827f-c4983a0378b9"/>
    <ds:schemaRef ds:uri="http://purl.org/dc/dcmitype/"/>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AFCE96D4-6B24-4D45-AD9E-D195344CD4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Cess Form</vt:lpstr>
      <vt:lpstr>Annex A</vt:lpstr>
      <vt:lpstr>Annex B</vt:lpstr>
    </vt:vector>
  </TitlesOfParts>
  <Manager/>
  <Company>WOG 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Poh Choo SOH (STB)</dc:creator>
  <cp:keywords/>
  <dc:description/>
  <cp:lastModifiedBy>Jasmine GO (STB)</cp:lastModifiedBy>
  <cp:revision/>
  <cp:lastPrinted>2023-06-16T03:17:47Z</cp:lastPrinted>
  <dcterms:created xsi:type="dcterms:W3CDTF">2018-01-18T03:39:03Z</dcterms:created>
  <dcterms:modified xsi:type="dcterms:W3CDTF">2023-08-31T03:35:56Z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2022-08-23T12:51:48Z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e5918a49-54c2-48ef-ad13-eb79a5b32ebe</vt:lpwstr>
  </property>
  <property fmtid="{D5CDD505-2E9C-101B-9397-08002B2CF9AE}" pid="8" name="MSIP_Label_4aaa7e78-45b1-4890-b8a3-003d1d728a3e_ContentBits">
    <vt:lpwstr>0</vt:lpwstr>
  </property>
  <property fmtid="{D5CDD505-2E9C-101B-9397-08002B2CF9AE}" pid="9" name="ContentTypeId">
    <vt:lpwstr>0x010100D36C628EF1A63C43ACA54797A50056AA</vt:lpwstr>
  </property>
</Properties>
</file>